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29.111.1.190\経企共有\HP更新\HP更新・修正依頼（JAMU）\当社指定請求書ページ\請求書差替え\20230929\"/>
    </mc:Choice>
  </mc:AlternateContent>
  <xr:revisionPtr revIDLastSave="0" documentId="8_{1AABE9A3-3BAF-4D5F-BD0F-B55D1AE42387}" xr6:coauthVersionLast="47" xr6:coauthVersionMax="47" xr10:uidLastSave="{00000000-0000-0000-0000-000000000000}"/>
  <workbookProtection workbookAlgorithmName="SHA-512" workbookHashValue="/Cou8ODuMy2cASYH0y8FHK/TottyJU6C+kPQDpDUBZORhLZSMUvll9UpTEqRstW/aVskug6SjAiAYnCu7roi8g==" workbookSaltValue="h6NHco9ROua/bBmQKGK87Q==" workbookSpinCount="100000" lockStructure="1"/>
  <bookViews>
    <workbookView xWindow="-120" yWindow="-120" windowWidth="29040" windowHeight="15990" xr2:uid="{EF550EDD-1D59-45F5-A67C-D7A3BC1DD82D}"/>
  </bookViews>
  <sheets>
    <sheet name="請求書（契約）" sheetId="1" r:id="rId1"/>
    <sheet name="請求書（契約）記入例" sheetId="4" r:id="rId2"/>
  </sheets>
  <definedNames>
    <definedName name="_xlnm.Print_Area" localSheetId="0">'請求書（契約）'!$A$1:$AO$53</definedName>
    <definedName name="_xlnm.Print_Area" localSheetId="1">'請求書（契約）記入例'!$A$1:$AO$53</definedName>
    <definedName name="Z_2D72148B_12FE_4CAF_8382_7F2931EE5260_.wvu.PrintArea" localSheetId="0" hidden="1">'請求書（契約）'!$A$1:$AO$53</definedName>
    <definedName name="Z_2D72148B_12FE_4CAF_8382_7F2931EE5260_.wvu.PrintArea" localSheetId="1" hidden="1">'請求書（契約）記入例'!$A$1:$AO$53</definedName>
    <definedName name="契_消費税" localSheetId="0">'請求書（契約）'!$AK$48:$AO$50</definedName>
    <definedName name="契_消費税" localSheetId="1">'請求書（契約）記入例'!$AK$48:$AO$50</definedName>
    <definedName name="契_税抜き金額" localSheetId="0">'請求書（契約）'!$AE$41:$AJ$46</definedName>
    <definedName name="契_税抜き金額" localSheetId="1">'請求書（契約）記入例'!$AE$41:$AJ$46</definedName>
    <definedName name="契_税抜き金額1集計" localSheetId="0">'請求書（契約）'!$AE$48</definedName>
    <definedName name="契_税抜き金額1集計" localSheetId="1">'請求書（契約）記入例'!$AE$48</definedName>
    <definedName name="契_税抜き金額2集計" localSheetId="0">'請求書（契約）'!$AE$49</definedName>
    <definedName name="契_税抜き金額2集計" localSheetId="1">'請求書（契約）記入例'!$AE$49</definedName>
    <definedName name="契_税抜き金額3集計" localSheetId="0">'請求書（契約）'!$AE$50</definedName>
    <definedName name="契_税抜き金額3集計" localSheetId="1">'請求書（契約）記入例'!$AE$50</definedName>
    <definedName name="契_税抜き金額合計" localSheetId="0">'請求書（契約）'!$AE$48:$AJ$51</definedName>
    <definedName name="契_税率" localSheetId="0">'請求書（契約）'!$H$41:$I$46</definedName>
    <definedName name="契_税率" localSheetId="1">'請求書（契約）記入例'!$H$41:$I$46</definedName>
    <definedName name="契_税率1" localSheetId="0">'請求書（契約）'!$W$48</definedName>
    <definedName name="契_税率1" localSheetId="1">'請求書（契約）記入例'!$W$48</definedName>
    <definedName name="契_税率1四捨五入" localSheetId="0">'請求書（契約）'!$V$48</definedName>
    <definedName name="契_税率1四捨五入" localSheetId="1">'請求書（契約）記入例'!$V$48</definedName>
    <definedName name="契_税率1消費税端数調整" localSheetId="0">'請求書（契約）'!$A$48</definedName>
    <definedName name="契_税率1切り捨て" localSheetId="0">'請求書（契約）'!$T$48</definedName>
    <definedName name="契_税率1切り捨て" localSheetId="1">'請求書（契約）記入例'!$T$48</definedName>
    <definedName name="契_税率1切り上げ" localSheetId="0">'請求書（契約）'!$U$48</definedName>
    <definedName name="契_税率1切り上げ" localSheetId="1">'請求書（契約）記入例'!$U$48</definedName>
    <definedName name="契_税率2" localSheetId="0">'請求書（契約）'!$W$49</definedName>
    <definedName name="契_税率2" localSheetId="1">'請求書（契約）記入例'!$W$49</definedName>
    <definedName name="契_税率2四捨五入" localSheetId="0">'請求書（契約）'!$V$49</definedName>
    <definedName name="契_税率2四捨五入" localSheetId="1">'請求書（契約）記入例'!$V$49</definedName>
    <definedName name="契_税率2消費税端数調整" localSheetId="0">'請求書（契約）'!$A$49</definedName>
    <definedName name="契_税率2切り捨て" localSheetId="0">'請求書（契約）'!$T$49</definedName>
    <definedName name="契_税率2切り捨て" localSheetId="1">'請求書（契約）記入例'!$T$49</definedName>
    <definedName name="契_税率2切り上げ" localSheetId="0">'請求書（契約）'!$U$49</definedName>
    <definedName name="契_税率2切り上げ" localSheetId="1">'請求書（契約）記入例'!$U$49</definedName>
    <definedName name="契_税率3" localSheetId="0">'請求書（契約）'!$W$50</definedName>
    <definedName name="契_税率3" localSheetId="1">'請求書（契約）記入例'!$W$50</definedName>
    <definedName name="契_税率3四捨五入" localSheetId="0">'請求書（契約）'!$V$50</definedName>
    <definedName name="契_税率3四捨五入" localSheetId="1">'請求書（契約）記入例'!$V$50</definedName>
    <definedName name="契_税率3消費税端数調整" localSheetId="0">'請求書（契約）'!$A$50</definedName>
    <definedName name="契_税率3切り捨て" localSheetId="0">'請求書（契約）'!$T$50</definedName>
    <definedName name="契_税率3切り捨て" localSheetId="1">'請求書（契約）記入例'!$T$50</definedName>
    <definedName name="契_税率3切り上げ" localSheetId="0">'請求書（契約）'!$U$50</definedName>
    <definedName name="契_税率3切り上げ" localSheetId="1">'請求書（契約）記入例'!$U$50</definedName>
    <definedName name="契_税率と内容" localSheetId="0">'請求書（契約）'!$AP$41:$AP$46</definedName>
    <definedName name="契_端数処理" localSheetId="0">'請求書（契約）'!$K$52</definedName>
    <definedName name="契_端数処理" localSheetId="1">'請求書（契約）記入例'!$K$52</definedName>
    <definedName name="契_内訳合計" localSheetId="0">'請求書（契約）'!$AE$52:$AO$52</definedName>
    <definedName name="契_内訳合計" localSheetId="1">'請求書（契約）記入例'!$AE$52:$AO$52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6" i="1" l="1"/>
  <c r="AE45" i="1"/>
  <c r="AE44" i="1"/>
  <c r="AE43" i="1"/>
  <c r="AE42" i="1"/>
  <c r="AE41" i="1"/>
  <c r="AE51" i="4"/>
  <c r="AE50" i="4"/>
  <c r="V50" i="4"/>
  <c r="U50" i="4"/>
  <c r="T50" i="4"/>
  <c r="AK50" i="4" s="1"/>
  <c r="J50" i="4"/>
  <c r="AE49" i="4"/>
  <c r="U49" i="4" s="1"/>
  <c r="J49" i="4"/>
  <c r="J48" i="4"/>
  <c r="AE46" i="4"/>
  <c r="AE45" i="4"/>
  <c r="AE44" i="4"/>
  <c r="V35" i="4" s="1"/>
  <c r="AE43" i="4"/>
  <c r="AE42" i="4"/>
  <c r="AE41" i="4"/>
  <c r="AE52" i="4" s="1"/>
  <c r="O37" i="4"/>
  <c r="H37" i="4"/>
  <c r="AC35" i="4" l="1"/>
  <c r="V49" i="4"/>
  <c r="AE48" i="4"/>
  <c r="T49" i="4"/>
  <c r="AK49" i="4" s="1"/>
  <c r="V48" i="4" l="1"/>
  <c r="T48" i="4"/>
  <c r="AK48" i="4" s="1"/>
  <c r="U48" i="4"/>
  <c r="AK52" i="4" l="1"/>
  <c r="V36" i="4"/>
  <c r="Z31" i="4" l="1"/>
  <c r="AC36" i="4"/>
  <c r="V37" i="4"/>
  <c r="G30" i="4" l="1"/>
  <c r="AC37" i="4"/>
  <c r="A50" i="1"/>
  <c r="A49" i="1"/>
  <c r="A48" i="1"/>
  <c r="AP46" i="1"/>
  <c r="AP45" i="1"/>
  <c r="AP44" i="1"/>
  <c r="AP43" i="1"/>
  <c r="AP42" i="1"/>
  <c r="AP41" i="1"/>
  <c r="AE51" i="1"/>
  <c r="J50" i="1"/>
  <c r="J49" i="1"/>
  <c r="J48" i="1"/>
  <c r="O37" i="1"/>
  <c r="H37" i="1"/>
  <c r="AE48" i="1" l="1"/>
  <c r="AE49" i="1"/>
  <c r="U49" i="1" s="1"/>
  <c r="AE50" i="1"/>
  <c r="U50" i="1" s="1"/>
  <c r="U48" i="1" l="1"/>
  <c r="V35" i="1"/>
  <c r="AC35" i="1" s="1"/>
  <c r="AE52" i="1"/>
  <c r="T50" i="1"/>
  <c r="AK50" i="1" s="1"/>
  <c r="T49" i="1"/>
  <c r="AK49" i="1" s="1"/>
  <c r="V49" i="1"/>
  <c r="V50" i="1"/>
  <c r="V48" i="1"/>
  <c r="T48" i="1"/>
  <c r="AK48" i="1" l="1"/>
  <c r="AK52" i="1" s="1"/>
  <c r="V36" i="1" l="1"/>
  <c r="Z31" i="1" s="1"/>
  <c r="V37" i="1" l="1"/>
  <c r="G30" i="1" s="1"/>
  <c r="AC36" i="1"/>
  <c r="AC37" i="1" l="1"/>
</calcChain>
</file>

<file path=xl/sharedStrings.xml><?xml version="1.0" encoding="utf-8"?>
<sst xmlns="http://schemas.openxmlformats.org/spreadsheetml/2006/main" count="141" uniqueCount="69">
  <si>
    <t>請　求　書（ 指 定 様 式 ）契約分</t>
    <rPh sb="0" eb="1">
      <t>ショウ</t>
    </rPh>
    <rPh sb="2" eb="3">
      <t>モトム</t>
    </rPh>
    <rPh sb="4" eb="5">
      <t>ショ</t>
    </rPh>
    <rPh sb="7" eb="8">
      <t>ユビ</t>
    </rPh>
    <rPh sb="9" eb="10">
      <t>サダム</t>
    </rPh>
    <rPh sb="11" eb="12">
      <t>サマ</t>
    </rPh>
    <rPh sb="13" eb="14">
      <t>シキ</t>
    </rPh>
    <rPh sb="16" eb="17">
      <t>チギリ</t>
    </rPh>
    <rPh sb="17" eb="18">
      <t>ヤク</t>
    </rPh>
    <rPh sb="18" eb="19">
      <t>ブン</t>
    </rPh>
    <phoneticPr fontId="3"/>
  </si>
  <si>
    <t>請求年月日</t>
    <rPh sb="0" eb="2">
      <t>セイキュウ</t>
    </rPh>
    <rPh sb="2" eb="5">
      <t>ネンガッピ</t>
    </rPh>
    <phoneticPr fontId="3"/>
  </si>
  <si>
    <t>年</t>
    <rPh sb="0" eb="1">
      <t>ネン</t>
    </rPh>
    <phoneticPr fontId="3"/>
  </si>
  <si>
    <t>月</t>
    <rPh sb="0" eb="1">
      <t>ツキ</t>
    </rPh>
    <phoneticPr fontId="3"/>
  </si>
  <si>
    <t>日</t>
    <rPh sb="0" eb="1">
      <t>ヒ</t>
    </rPh>
    <phoneticPr fontId="3"/>
  </si>
  <si>
    <t>株式会社 新井組　御中</t>
    <rPh sb="0" eb="4">
      <t>カブシキカイシャ</t>
    </rPh>
    <rPh sb="5" eb="8">
      <t>アライグミ</t>
    </rPh>
    <rPh sb="9" eb="11">
      <t>オンチュウ</t>
    </rPh>
    <phoneticPr fontId="3"/>
  </si>
  <si>
    <t>郵便番号</t>
    <rPh sb="0" eb="2">
      <t>ユウビン</t>
    </rPh>
    <rPh sb="2" eb="4">
      <t>バンゴウ</t>
    </rPh>
    <phoneticPr fontId="3"/>
  </si>
  <si>
    <t>－</t>
    <phoneticPr fontId="3"/>
  </si>
  <si>
    <t>住　　所</t>
    <rPh sb="0" eb="1">
      <t>ジュウ</t>
    </rPh>
    <rPh sb="3" eb="4">
      <t>ショ</t>
    </rPh>
    <phoneticPr fontId="3"/>
  </si>
  <si>
    <t>社　　名</t>
    <rPh sb="0" eb="1">
      <t>シャ</t>
    </rPh>
    <rPh sb="3" eb="4">
      <t>メイ</t>
    </rPh>
    <phoneticPr fontId="3"/>
  </si>
  <si>
    <t>電話番号</t>
    <rPh sb="0" eb="4">
      <t>デンワバンゴウ</t>
    </rPh>
    <phoneticPr fontId="3"/>
  </si>
  <si>
    <t>FAX番号</t>
    <rPh sb="3" eb="5">
      <t>バンゴウ</t>
    </rPh>
    <phoneticPr fontId="3"/>
  </si>
  <si>
    <t>Ｔ</t>
    <phoneticPr fontId="3"/>
  </si>
  <si>
    <t>B C 1 －</t>
    <phoneticPr fontId="3"/>
  </si>
  <si>
    <t>B C 2 －</t>
    <phoneticPr fontId="3"/>
  </si>
  <si>
    <t>B C 3 －</t>
    <phoneticPr fontId="3"/>
  </si>
  <si>
    <t>B C ４ －</t>
    <phoneticPr fontId="3"/>
  </si>
  <si>
    <t>下記の通りご請求申し上げます。</t>
    <rPh sb="0" eb="2">
      <t>カキ</t>
    </rPh>
    <rPh sb="3" eb="4">
      <t>トオ</t>
    </rPh>
    <rPh sb="6" eb="8">
      <t>セイキュウ</t>
    </rPh>
    <rPh sb="8" eb="9">
      <t>モウ</t>
    </rPh>
    <rPh sb="10" eb="11">
      <t>ア</t>
    </rPh>
    <phoneticPr fontId="3"/>
  </si>
  <si>
    <t>請求金額</t>
    <rPh sb="0" eb="2">
      <t>セイキュウ</t>
    </rPh>
    <rPh sb="2" eb="4">
      <t>キンガク</t>
    </rPh>
    <phoneticPr fontId="3"/>
  </si>
  <si>
    <t>（ 内消費税額：</t>
    <rPh sb="2" eb="6">
      <t>ウチショウヒゼイ</t>
    </rPh>
    <rPh sb="6" eb="7">
      <t>ガク</t>
    </rPh>
    <phoneticPr fontId="3"/>
  </si>
  <si>
    <t>）</t>
    <phoneticPr fontId="3"/>
  </si>
  <si>
    <t>【注文書金額内訳】</t>
    <rPh sb="1" eb="4">
      <t>チュウモンショ</t>
    </rPh>
    <rPh sb="4" eb="6">
      <t>キンガク</t>
    </rPh>
    <rPh sb="6" eb="8">
      <t>ウチワケ</t>
    </rPh>
    <phoneticPr fontId="3"/>
  </si>
  <si>
    <t>契約金額</t>
    <rPh sb="0" eb="2">
      <t>ケイヤク</t>
    </rPh>
    <rPh sb="2" eb="4">
      <t>キンガク</t>
    </rPh>
    <phoneticPr fontId="3"/>
  </si>
  <si>
    <t>既領収額</t>
    <rPh sb="0" eb="1">
      <t>キ</t>
    </rPh>
    <rPh sb="1" eb="4">
      <t>リョウシュウガク</t>
    </rPh>
    <phoneticPr fontId="3"/>
  </si>
  <si>
    <t>今回請求額</t>
    <rPh sb="0" eb="2">
      <t>コンカイ</t>
    </rPh>
    <rPh sb="2" eb="5">
      <t>セイキュウガク</t>
    </rPh>
    <phoneticPr fontId="3"/>
  </si>
  <si>
    <t>契約残金額</t>
    <rPh sb="0" eb="5">
      <t>ケイヤクザンキンガク</t>
    </rPh>
    <phoneticPr fontId="3"/>
  </si>
  <si>
    <t>本体価格</t>
    <rPh sb="0" eb="2">
      <t>ホンタイ</t>
    </rPh>
    <rPh sb="2" eb="4">
      <t>カカク</t>
    </rPh>
    <phoneticPr fontId="3"/>
  </si>
  <si>
    <t>消費税額</t>
    <rPh sb="0" eb="3">
      <t>ショウヒゼイ</t>
    </rPh>
    <rPh sb="3" eb="4">
      <t>ガク</t>
    </rPh>
    <phoneticPr fontId="3"/>
  </si>
  <si>
    <t>合計</t>
    <rPh sb="0" eb="2">
      <t>ゴウケイ</t>
    </rPh>
    <phoneticPr fontId="3"/>
  </si>
  <si>
    <t>No.</t>
    <phoneticPr fontId="3"/>
  </si>
  <si>
    <t>税率</t>
    <rPh sb="0" eb="2">
      <t>ゼイリツ</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</si>
  <si>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</si>
  <si>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</si>
  <si>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</si>
  <si>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</si>
  <si>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備考</t>
    <rPh sb="0" eb="2">
      <t>ビコウ</t>
    </rPh>
    <phoneticPr fontId="3"/>
  </si>
  <si>
    <t>消費税</t>
    <rPh sb="0" eb="3">
      <t>ショウヒゼイ</t>
    </rPh>
    <phoneticPr fontId="3"/>
  </si>
  <si>
    <t>・</t>
    <phoneticPr fontId="3"/>
  </si>
  <si>
    <t>税率について</t>
    <rPh sb="0" eb="2">
      <t>ゼイリツ</t>
    </rPh>
    <phoneticPr fontId="3"/>
  </si>
  <si>
    <t>空白</t>
    <rPh sb="0" eb="2">
      <t>クウハク</t>
    </rPh>
    <phoneticPr fontId="3"/>
  </si>
  <si>
    <t>％対象</t>
    <rPh sb="1" eb="3">
      <t>タイショウ</t>
    </rPh>
    <phoneticPr fontId="3"/>
  </si>
  <si>
    <t>※</t>
    <phoneticPr fontId="3"/>
  </si>
  <si>
    <t>◎</t>
    <phoneticPr fontId="3"/>
  </si>
  <si>
    <t>◇</t>
    <phoneticPr fontId="3"/>
  </si>
  <si>
    <t>…　その他（非課税、不課税等）</t>
    <rPh sb="4" eb="5">
      <t>タ</t>
    </rPh>
    <rPh sb="6" eb="9">
      <t>ヒカゼイ</t>
    </rPh>
    <rPh sb="10" eb="13">
      <t>フカゼイ</t>
    </rPh>
    <rPh sb="13" eb="14">
      <t>ナド</t>
    </rPh>
    <phoneticPr fontId="3"/>
  </si>
  <si>
    <t>その他</t>
    <rPh sb="2" eb="3">
      <t>タ</t>
    </rPh>
    <phoneticPr fontId="3"/>
  </si>
  <si>
    <t>消費税の端数処理</t>
    <rPh sb="0" eb="3">
      <t>ショウヒゼイ</t>
    </rPh>
    <rPh sb="4" eb="6">
      <t>ハスウ</t>
    </rPh>
    <rPh sb="6" eb="8">
      <t>ショリ</t>
    </rPh>
    <phoneticPr fontId="3"/>
  </si>
  <si>
    <t>…</t>
    <phoneticPr fontId="3"/>
  </si>
  <si>
    <t>切り捨て</t>
  </si>
  <si>
    <t>541</t>
    <phoneticPr fontId="3"/>
  </si>
  <si>
    <t>0053</t>
    <phoneticPr fontId="3"/>
  </si>
  <si>
    <t>の着色部分に記入して下さい</t>
    <rPh sb="1" eb="3">
      <t>チャクショク</t>
    </rPh>
    <rPh sb="3" eb="5">
      <t>ブブン</t>
    </rPh>
    <rPh sb="6" eb="8">
      <t>キニュウ</t>
    </rPh>
    <rPh sb="10" eb="11">
      <t>クダ</t>
    </rPh>
    <phoneticPr fontId="3"/>
  </si>
  <si>
    <t>大阪府大阪市○○区△〇町２‐１‐５</t>
    <rPh sb="0" eb="3">
      <t>オオサカフ</t>
    </rPh>
    <rPh sb="3" eb="5">
      <t>オオサカ</t>
    </rPh>
    <rPh sb="5" eb="6">
      <t>シ</t>
    </rPh>
    <rPh sb="8" eb="9">
      <t>ク</t>
    </rPh>
    <rPh sb="11" eb="12">
      <t>チョウ</t>
    </rPh>
    <phoneticPr fontId="3"/>
  </si>
  <si>
    <t>は入力必須項目となります</t>
    <rPh sb="1" eb="3">
      <t>ニュウリョク</t>
    </rPh>
    <rPh sb="3" eb="5">
      <t>ヒッス</t>
    </rPh>
    <rPh sb="5" eb="7">
      <t>コウモク</t>
    </rPh>
    <phoneticPr fontId="3"/>
  </si>
  <si>
    <t>株式会社ムラヤマ</t>
    <rPh sb="0" eb="4">
      <t>カブシキガイシャ</t>
    </rPh>
    <phoneticPr fontId="3"/>
  </si>
  <si>
    <t>06-1234-5678</t>
    <phoneticPr fontId="3"/>
  </si>
  <si>
    <t>06-1234-5679</t>
    <phoneticPr fontId="3"/>
  </si>
  <si>
    <t>○○〇高架橋他耐震補強工事</t>
    <rPh sb="3" eb="6">
      <t>コウカキョウ</t>
    </rPh>
    <rPh sb="6" eb="7">
      <t>ホカ</t>
    </rPh>
    <rPh sb="7" eb="9">
      <t>タイシン</t>
    </rPh>
    <rPh sb="9" eb="11">
      <t>ホキョウ</t>
    </rPh>
    <rPh sb="11" eb="13">
      <t>コウジ</t>
    </rPh>
    <phoneticPr fontId="3"/>
  </si>
  <si>
    <t>当月出来高</t>
    <rPh sb="0" eb="2">
      <t>トウゲツ</t>
    </rPh>
    <rPh sb="2" eb="5">
      <t>デキダカ</t>
    </rPh>
    <phoneticPr fontId="3"/>
  </si>
  <si>
    <t>式</t>
    <rPh sb="0" eb="1">
      <t>シキ</t>
    </rPh>
    <phoneticPr fontId="3"/>
  </si>
  <si>
    <t>インボイス登録番号</t>
    <rPh sb="5" eb="7">
      <t>トウロク</t>
    </rPh>
    <rPh sb="7" eb="9">
      <t>バンゴウ</t>
    </rPh>
    <phoneticPr fontId="3"/>
  </si>
  <si>
    <t>AINV-1-02</t>
    <phoneticPr fontId="3"/>
  </si>
  <si>
    <t>取　引　先　コ　ー　ド</t>
    <rPh sb="0" eb="1">
      <t>トリ</t>
    </rPh>
    <rPh sb="2" eb="3">
      <t>イン</t>
    </rPh>
    <rPh sb="4" eb="5">
      <t>サキ</t>
    </rPh>
    <phoneticPr fontId="3"/>
  </si>
  <si>
    <t>注 　文 　書 　番 　号</t>
    <rPh sb="0" eb="1">
      <t>チュウ</t>
    </rPh>
    <rPh sb="3" eb="4">
      <t>ブン</t>
    </rPh>
    <rPh sb="6" eb="7">
      <t>ショ</t>
    </rPh>
    <rPh sb="9" eb="10">
      <t>バン</t>
    </rPh>
    <rPh sb="12" eb="13">
      <t>ゴウ</t>
    </rPh>
    <phoneticPr fontId="3"/>
  </si>
  <si>
    <t>工　　事　　番　　号</t>
    <rPh sb="0" eb="1">
      <t>コウ</t>
    </rPh>
    <rPh sb="3" eb="4">
      <t>コト</t>
    </rPh>
    <rPh sb="6" eb="7">
      <t>バン</t>
    </rPh>
    <rPh sb="9" eb="10">
      <t>ゴウ</t>
    </rPh>
    <phoneticPr fontId="3"/>
  </si>
  <si>
    <t>工　事　名　称　（ま た は 部 課 名 ）</t>
    <rPh sb="0" eb="1">
      <t>コウ</t>
    </rPh>
    <rPh sb="2" eb="3">
      <t>コト</t>
    </rPh>
    <rPh sb="4" eb="5">
      <t>ナ</t>
    </rPh>
    <rPh sb="6" eb="7">
      <t>ショウ</t>
    </rPh>
    <rPh sb="15" eb="16">
      <t>ブ</t>
    </rPh>
    <rPh sb="17" eb="18">
      <t>カ</t>
    </rPh>
    <rPh sb="19" eb="20">
      <t>ナ</t>
    </rPh>
    <phoneticPr fontId="3"/>
  </si>
  <si>
    <r>
      <t xml:space="preserve">　日 付 </t>
    </r>
    <r>
      <rPr>
        <b/>
        <sz val="9"/>
        <color rgb="FFFF0000"/>
        <rFont val="游ゴシック"/>
        <family val="3"/>
        <charset val="128"/>
      </rPr>
      <t>※</t>
    </r>
    <r>
      <rPr>
        <sz val="9"/>
        <color theme="8" tint="-0.249977111117893"/>
        <rFont val="游ゴシック"/>
        <family val="3"/>
        <charset val="128"/>
      </rPr>
      <t>　　</t>
    </r>
    <rPh sb="1" eb="2">
      <t>ヒ</t>
    </rPh>
    <rPh sb="3" eb="4">
      <t>ツキ</t>
    </rPh>
    <phoneticPr fontId="3"/>
  </si>
  <si>
    <r>
      <t xml:space="preserve">　内　　容 </t>
    </r>
    <r>
      <rPr>
        <b/>
        <sz val="9"/>
        <color rgb="FFFF0000"/>
        <rFont val="游ゴシック"/>
        <family val="3"/>
        <charset val="128"/>
      </rPr>
      <t>※</t>
    </r>
    <rPh sb="1" eb="2">
      <t>ウチ</t>
    </rPh>
    <rPh sb="4" eb="5">
      <t>カタチ</t>
    </rPh>
    <phoneticPr fontId="3"/>
  </si>
  <si>
    <r>
      <t>【請求金額内訳】</t>
    </r>
    <r>
      <rPr>
        <b/>
        <sz val="9"/>
        <color rgb="FFFF0000"/>
        <rFont val="游ゴシック"/>
        <family val="3"/>
        <charset val="128"/>
      </rPr>
      <t xml:space="preserve">※ </t>
    </r>
    <r>
      <rPr>
        <sz val="9"/>
        <color rgb="FFFF0000"/>
        <rFont val="游ゴシック"/>
        <family val="3"/>
        <charset val="128"/>
      </rPr>
      <t>空白不可</t>
    </r>
    <rPh sb="1" eb="5">
      <t>セイキュウキンガク</t>
    </rPh>
    <rPh sb="5" eb="7">
      <t>ウチワケ</t>
    </rPh>
    <rPh sb="10" eb="14">
      <t>クウハクフカ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</si>
</sst>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_(\ #,##0_);[Red]_(\-#,##0_);;_(@_)"/>
    <numFmt numFmtId="178" formatCode="yyyy/mm/dd"/>
    <numFmt numFmtId="179" formatCode="#,##0.0_ "/>
    <numFmt numFmtId="180" formatCode="_(* #,##0_);_(* \(#,##0\);_(* &quot;-&quot;_);_(@_)"/>
    <numFmt numFmtId="181" formatCode=";;;"/>
    <numFmt numFmtId="182" formatCode="#,##0&quot; 　円　&quot;;[Red]&quot;▲ &quot;#,##0&quot; 　円　&quot;"/>
    <numFmt numFmtId="183" formatCode="#,##0_ ;[Red]\-#,##0\ "/>
    <numFmt numFmtId="184" formatCode="#,###&quot; 　円　&quot;;&quot;▲ &quot;#,###&quot; 　円　&quot;"/>
  </numFmts>
  <fonts count="23" x14ac:knownFonts="1">
    <font>
      <sz val="11"/>
      <color theme="2" tint="-0.749961851863155"/>
      <name val="Meiryo UI"/>
      <family val="2"/>
      <charset val="128"/>
    </font>
    <font>
      <sz val="11"/>
      <color theme="2" tint="-0.749961851863155"/>
      <name val="Meiryo UI"/>
      <family val="2"/>
      <charset val="128"/>
    </font>
    <font>
      <b/>
      <sz val="15"/>
      <color theme="8" tint="-0.249977111117893"/>
      <name val="游明朝"/>
      <family val="1"/>
      <charset val="128"/>
    </font>
    <font>
      <sz val="6"/>
      <name val="Meiryo UI"/>
      <family val="2"/>
      <charset val="128"/>
    </font>
    <font>
      <sz val="11"/>
      <color theme="2" tint="-0.749961851863155"/>
      <name val="游ゴシック"/>
      <family val="3"/>
      <charset val="128"/>
    </font>
    <font>
      <sz val="9"/>
      <color theme="8" tint="-0.249977111117893"/>
      <name val="游ゴシック"/>
      <family val="3"/>
      <charset val="128"/>
    </font>
    <font>
      <sz val="9"/>
      <color theme="2" tint="-0.749961851863155"/>
      <name val="游ゴシック"/>
      <family val="3"/>
      <charset val="128"/>
    </font>
    <font>
      <b/>
      <sz val="14"/>
      <color theme="8" tint="-0.249977111117893"/>
      <name val="游明朝"/>
      <family val="1"/>
      <charset val="128"/>
    </font>
    <font>
      <b/>
      <sz val="14"/>
      <color theme="2" tint="-0.749961851863155"/>
      <name val="游明朝"/>
      <family val="1"/>
      <charset val="128"/>
    </font>
    <font>
      <sz val="10"/>
      <color theme="2" tint="-0.749961851863155"/>
      <name val="游ゴシック"/>
      <family val="3"/>
      <charset val="128"/>
    </font>
    <font>
      <b/>
      <sz val="9"/>
      <color theme="8" tint="-0.249977111117893"/>
      <name val="游ゴシック"/>
      <family val="3"/>
      <charset val="128"/>
    </font>
    <font>
      <sz val="11"/>
      <color theme="8" tint="-0.249977111117893"/>
      <name val="游ゴシック"/>
      <family val="3"/>
      <charset val="128"/>
    </font>
    <font>
      <sz val="9"/>
      <color theme="8" tint="-0.24994659260841701"/>
      <name val="游ゴシック"/>
      <family val="3"/>
      <charset val="128"/>
    </font>
    <font>
      <sz val="6"/>
      <color theme="8" tint="-0.249977111117893"/>
      <name val="游ゴシック"/>
      <family val="3"/>
      <charset val="128"/>
    </font>
    <font>
      <sz val="9"/>
      <name val="游ゴシック"/>
      <family val="3"/>
      <charset val="128"/>
    </font>
    <font>
      <sz val="8"/>
      <color theme="8" tint="-0.249977111117893"/>
      <name val="游ゴシック"/>
      <family val="3"/>
      <charset val="128"/>
    </font>
    <font>
      <sz val="8"/>
      <color theme="2" tint="-0.749961851863155"/>
      <name val="游ゴシック"/>
      <family val="3"/>
      <charset val="128"/>
    </font>
    <font>
      <sz val="8"/>
      <name val="游ゴシック"/>
      <family val="3"/>
      <charset val="128"/>
    </font>
    <font>
      <b/>
      <sz val="10"/>
      <color rgb="FFFF0000"/>
      <name val="游ゴシック"/>
      <family val="3"/>
      <charset val="128"/>
    </font>
    <font>
      <sz val="9"/>
      <color theme="0"/>
      <name val="游ゴシック"/>
      <family val="3"/>
      <charset val="128"/>
    </font>
    <font>
      <sz val="11"/>
      <color theme="0"/>
      <name val="游ゴシック"/>
      <family val="3"/>
      <charset val="128"/>
    </font>
    <font>
      <b/>
      <sz val="9"/>
      <color rgb="FFFF0000"/>
      <name val="游ゴシック"/>
      <family val="3"/>
      <charset val="128"/>
    </font>
    <font>
      <sz val="9"/>
      <color rgb="FFFF0000"/>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88">
    <border>
      <left/>
      <right/>
      <top/>
      <bottom/>
      <diagonal/>
    </border>
    <border>
      <left/>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79998168889431442"/>
      </right>
      <top style="thin">
        <color theme="8" tint="0.59996337778862885"/>
      </top>
      <bottom style="thin">
        <color theme="8" tint="0.59996337778862885"/>
      </bottom>
      <diagonal/>
    </border>
    <border>
      <left style="thin">
        <color theme="8" tint="0.79998168889431442"/>
      </left>
      <right style="thin">
        <color theme="8" tint="0.79998168889431442"/>
      </right>
      <top style="thin">
        <color theme="8" tint="0.59996337778862885"/>
      </top>
      <bottom style="thin">
        <color theme="8" tint="0.59996337778862885"/>
      </bottom>
      <diagonal/>
    </border>
    <border>
      <left style="thin">
        <color theme="8" tint="0.39985351115451523"/>
      </left>
      <right/>
      <top style="thin">
        <color theme="8" tint="0.39982299264503923"/>
      </top>
      <bottom style="thin">
        <color theme="8" tint="0.39988402966399123"/>
      </bottom>
      <diagonal/>
    </border>
    <border>
      <left/>
      <right/>
      <top style="thin">
        <color theme="8" tint="0.39982299264503923"/>
      </top>
      <bottom style="thin">
        <color theme="8" tint="0.39988402966399123"/>
      </bottom>
      <diagonal/>
    </border>
    <border>
      <left/>
      <right/>
      <top style="thin">
        <color theme="8" tint="0.39988402966399123"/>
      </top>
      <bottom style="thin">
        <color theme="8" tint="0.39988402966399123"/>
      </bottom>
      <diagonal/>
    </border>
    <border>
      <left/>
      <right style="thin">
        <color theme="8" tint="0.39985351115451523"/>
      </right>
      <top style="thin">
        <color theme="8" tint="0.39988402966399123"/>
      </top>
      <bottom style="thin">
        <color theme="8" tint="0.39988402966399123"/>
      </bottom>
      <diagonal/>
    </border>
    <border>
      <left style="thin">
        <color theme="8" tint="0.39985351115451523"/>
      </left>
      <right style="thin">
        <color theme="8" tint="0.79998168889431442"/>
      </right>
      <top style="thin">
        <color theme="8" tint="0.59996337778862885"/>
      </top>
      <bottom style="thin">
        <color theme="8" tint="0.59996337778862885"/>
      </bottom>
      <diagonal/>
    </border>
    <border>
      <left style="thin">
        <color theme="8" tint="0.39985351115451523"/>
      </left>
      <right/>
      <top/>
      <bottom/>
      <diagonal/>
    </border>
    <border>
      <left/>
      <right style="thin">
        <color theme="8" tint="0.79998168889431442"/>
      </right>
      <top style="thin">
        <color theme="8" tint="0.39988402966399123"/>
      </top>
      <bottom style="thin">
        <color theme="8" tint="0.39988402966399123"/>
      </bottom>
      <diagonal/>
    </border>
    <border>
      <left style="thin">
        <color theme="8" tint="0.79998168889431442"/>
      </left>
      <right style="thin">
        <color theme="8" tint="0.79998168889431442"/>
      </right>
      <top style="thin">
        <color theme="8" tint="0.39988402966399123"/>
      </top>
      <bottom style="thin">
        <color theme="8" tint="0.39988402966399123"/>
      </bottom>
      <diagonal/>
    </border>
    <border>
      <left style="thin">
        <color theme="8" tint="0.39985351115451523"/>
      </left>
      <right style="thin">
        <color theme="8" tint="0.39985351115451523"/>
      </right>
      <top style="thin">
        <color theme="8" tint="0.39988402966399123"/>
      </top>
      <bottom style="thin">
        <color theme="8" tint="0.39985351115451523"/>
      </bottom>
      <diagonal/>
    </border>
    <border>
      <left style="thin">
        <color theme="8" tint="0.39985351115451523"/>
      </left>
      <right/>
      <top style="thin">
        <color theme="8" tint="0.39988402966399123"/>
      </top>
      <bottom style="thin">
        <color theme="8" tint="0.39985351115451523"/>
      </bottom>
      <diagonal/>
    </border>
    <border>
      <left/>
      <right/>
      <top style="thin">
        <color theme="8" tint="0.39988402966399123"/>
      </top>
      <bottom style="thin">
        <color theme="8" tint="0.39985351115451523"/>
      </bottom>
      <diagonal/>
    </border>
    <border>
      <left/>
      <right style="thin">
        <color theme="8" tint="0.39988402966399123"/>
      </right>
      <top style="thin">
        <color theme="8" tint="0.39988402966399123"/>
      </top>
      <bottom style="thin">
        <color theme="8" tint="0.39985351115451523"/>
      </bottom>
      <diagonal/>
    </border>
    <border>
      <left/>
      <right/>
      <top style="thin">
        <color theme="8" tint="0.39985351115451523"/>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1454817346722"/>
      </top>
      <bottom style="thin">
        <color theme="8" tint="0.39991454817346722"/>
      </bottom>
      <diagonal/>
    </border>
    <border>
      <left/>
      <right/>
      <top style="thin">
        <color theme="8" tint="0.39991454817346722"/>
      </top>
      <bottom style="thin">
        <color theme="8" tint="0.39991454817346722"/>
      </bottom>
      <diagonal/>
    </border>
    <border>
      <left/>
      <right style="thin">
        <color theme="8" tint="0.39988402966399123"/>
      </right>
      <top style="thin">
        <color theme="8" tint="0.39991454817346722"/>
      </top>
      <bottom style="thin">
        <color theme="8" tint="0.39991454817346722"/>
      </bottom>
      <diagonal/>
    </border>
    <border>
      <left/>
      <right/>
      <top/>
      <bottom style="thin">
        <color theme="8" tint="0.39991454817346722"/>
      </bottom>
      <diagonal/>
    </border>
    <border>
      <left/>
      <right/>
      <top/>
      <bottom style="thin">
        <color theme="8" tint="0.39994506668294322"/>
      </bottom>
      <diagonal/>
    </border>
    <border>
      <left style="thin">
        <color theme="8" tint="0.39994506668294322"/>
      </left>
      <right/>
      <top style="thin">
        <color theme="8" tint="0.39994506668294322"/>
      </top>
      <bottom/>
      <diagonal/>
    </border>
    <border>
      <left/>
      <right/>
      <top style="thin">
        <color theme="8" tint="0.39994506668294322"/>
      </top>
      <bottom/>
      <diagonal/>
    </border>
    <border>
      <left style="thin">
        <color theme="0"/>
      </left>
      <right style="thin">
        <color theme="0"/>
      </right>
      <top style="thin">
        <color theme="8" tint="0.39994506668294322"/>
      </top>
      <bottom/>
      <diagonal/>
    </border>
    <border>
      <left/>
      <right style="thin">
        <color theme="8" tint="0.39994506668294322"/>
      </right>
      <top style="thin">
        <color theme="8" tint="0.39994506668294322"/>
      </top>
      <bottom/>
      <diagonal/>
    </border>
    <border>
      <left style="thin">
        <color theme="8" tint="0.39994506668294322"/>
      </left>
      <right/>
      <top style="thin">
        <color theme="0"/>
      </top>
      <bottom style="thin">
        <color theme="0"/>
      </bottom>
      <diagonal/>
    </border>
    <border>
      <left/>
      <right/>
      <top style="thin">
        <color theme="0"/>
      </top>
      <bottom style="thin">
        <color theme="0"/>
      </bottom>
      <diagonal/>
    </border>
    <border>
      <left/>
      <right style="thin">
        <color theme="8" tint="0.39991454817346722"/>
      </right>
      <top style="thin">
        <color theme="0"/>
      </top>
      <bottom style="thin">
        <color theme="0"/>
      </bottom>
      <diagonal/>
    </border>
    <border>
      <left style="thin">
        <color theme="8" tint="0.39991454817346722"/>
      </left>
      <right style="thin">
        <color theme="8" tint="0.39994506668294322"/>
      </right>
      <top style="thin">
        <color theme="8" tint="0.39988402966399123"/>
      </top>
      <bottom style="thin">
        <color theme="8" tint="0.39994506668294322"/>
      </bottom>
      <diagonal/>
    </border>
    <border>
      <left style="thin">
        <color theme="8" tint="0.39994506668294322"/>
      </left>
      <right style="thin">
        <color theme="8" tint="0.39994506668294322"/>
      </right>
      <top style="thin">
        <color theme="8" tint="0.39988402966399123"/>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bottom style="thin">
        <color theme="8" tint="0.39994506668294322"/>
      </bottom>
      <diagonal/>
    </border>
    <border>
      <left/>
      <right style="thin">
        <color theme="8" tint="0.39991454817346722"/>
      </right>
      <top/>
      <bottom style="thin">
        <color theme="8" tint="0.39994506668294322"/>
      </bottom>
      <diagonal/>
    </border>
    <border>
      <left style="thin">
        <color theme="8" tint="0.39994506668294322"/>
      </left>
      <right style="thin">
        <color theme="0"/>
      </right>
      <top style="thin">
        <color theme="8" tint="0.39994506668294322"/>
      </top>
      <bottom style="thin">
        <color theme="0"/>
      </bottom>
      <diagonal/>
    </border>
    <border>
      <left style="thin">
        <color theme="0"/>
      </left>
      <right style="thin">
        <color theme="0"/>
      </right>
      <top style="thin">
        <color theme="8" tint="0.39994506668294322"/>
      </top>
      <bottom style="thin">
        <color theme="0"/>
      </bottom>
      <diagonal/>
    </border>
    <border>
      <left style="thin">
        <color theme="0"/>
      </left>
      <right/>
      <top style="thin">
        <color theme="8" tint="0.39994506668294322"/>
      </top>
      <bottom/>
      <diagonal/>
    </border>
    <border>
      <left/>
      <right style="thin">
        <color theme="0"/>
      </right>
      <top style="thin">
        <color theme="8" tint="0.39994506668294322"/>
      </top>
      <bottom/>
      <diagonal/>
    </border>
    <border>
      <left style="thin">
        <color theme="0"/>
      </left>
      <right/>
      <top style="thin">
        <color theme="8" tint="0.39994506668294322"/>
      </top>
      <bottom style="thin">
        <color theme="8" tint="0.39991454817346722"/>
      </bottom>
      <diagonal/>
    </border>
    <border>
      <left/>
      <right/>
      <top style="thin">
        <color theme="8" tint="0.39994506668294322"/>
      </top>
      <bottom style="thin">
        <color theme="8" tint="0.39991454817346722"/>
      </bottom>
      <diagonal/>
    </border>
    <border>
      <left/>
      <right style="thin">
        <color theme="0"/>
      </right>
      <top style="thin">
        <color theme="8" tint="0.39994506668294322"/>
      </top>
      <bottom style="thin">
        <color theme="8" tint="0.39991454817346722"/>
      </bottom>
      <diagonal/>
    </border>
    <border>
      <left style="thin">
        <color theme="0"/>
      </left>
      <right/>
      <top style="thin">
        <color theme="8" tint="0.39994506668294322"/>
      </top>
      <bottom style="thin">
        <color theme="8" tint="0.39994506668294322"/>
      </bottom>
      <diagonal/>
    </border>
    <border>
      <left/>
      <right style="thin">
        <color theme="0"/>
      </right>
      <top style="thin">
        <color theme="8" tint="0.39994506668294322"/>
      </top>
      <bottom style="thin">
        <color theme="8" tint="0.39994506668294322"/>
      </bottom>
      <diagonal/>
    </border>
    <border>
      <left style="thin">
        <color theme="8" tint="0.39982299264503923"/>
      </left>
      <right style="thin">
        <color theme="8" tint="0.39994506668294322"/>
      </right>
      <top style="thin">
        <color theme="8" tint="0.39985351115451523"/>
      </top>
      <bottom style="thin">
        <color theme="8" tint="0.39994506668294322"/>
      </bottom>
      <diagonal/>
    </border>
    <border>
      <left style="thin">
        <color theme="8" tint="0.39994506668294322"/>
      </left>
      <right style="thin">
        <color theme="8" tint="0.39994506668294322"/>
      </right>
      <top style="thin">
        <color theme="8" tint="0.39985351115451523"/>
      </top>
      <bottom style="thin">
        <color theme="8" tint="0.39994506668294322"/>
      </bottom>
      <diagonal/>
    </border>
    <border>
      <left style="thin">
        <color theme="8" tint="0.39994506668294322"/>
      </left>
      <right/>
      <top style="thin">
        <color theme="8" tint="0.39985351115451523"/>
      </top>
      <bottom style="thin">
        <color theme="8" tint="0.39994506668294322"/>
      </bottom>
      <diagonal/>
    </border>
    <border>
      <left/>
      <right style="thin">
        <color theme="8" tint="0.39994506668294322"/>
      </right>
      <top style="thin">
        <color theme="8" tint="0.39985351115451523"/>
      </top>
      <bottom style="thin">
        <color theme="8" tint="0.39994506668294322"/>
      </bottom>
      <diagonal/>
    </border>
    <border>
      <left/>
      <right style="thin">
        <color theme="8" tint="0.39991454817346722"/>
      </right>
      <top style="thin">
        <color theme="8" tint="0.39991454817346722"/>
      </top>
      <bottom style="thin">
        <color theme="8" tint="0.39991454817346722"/>
      </bottom>
      <diagonal/>
    </border>
    <border>
      <left style="thin">
        <color theme="8" tint="0.39991454817346722"/>
      </left>
      <right style="thin">
        <color theme="8" tint="0.39988402966399123"/>
      </right>
      <top style="thin">
        <color theme="8" tint="0.39985351115451523"/>
      </top>
      <bottom style="thin">
        <color theme="8" tint="0.39988402966399123"/>
      </bottom>
      <diagonal/>
    </border>
    <border>
      <left style="thin">
        <color theme="8" tint="0.39988402966399123"/>
      </left>
      <right style="thin">
        <color theme="8" tint="0.39988402966399123"/>
      </right>
      <top style="thin">
        <color theme="8" tint="0.39985351115451523"/>
      </top>
      <bottom style="thin">
        <color theme="8" tint="0.39988402966399123"/>
      </bottom>
      <diagonal/>
    </border>
    <border>
      <left style="thin">
        <color theme="8" tint="0.39991454817346722"/>
      </left>
      <right/>
      <top style="thin">
        <color theme="8" tint="0.39994506668294322"/>
      </top>
      <bottom style="thin">
        <color theme="8" tint="0.39991454817346722"/>
      </bottom>
      <diagonal/>
    </border>
    <border>
      <left/>
      <right style="thin">
        <color theme="8" tint="0.39988402966399123"/>
      </right>
      <top style="thin">
        <color theme="8" tint="0.39994506668294322"/>
      </top>
      <bottom style="thin">
        <color theme="8" tint="0.39991454817346722"/>
      </bottom>
      <diagonal/>
    </border>
    <border>
      <left style="thin">
        <color theme="8" tint="0.39982299264503923"/>
      </left>
      <right style="thin">
        <color theme="8" tint="0.39994506668294322"/>
      </right>
      <top style="thin">
        <color theme="8" tint="0.39994506668294322"/>
      </top>
      <bottom style="thin">
        <color theme="8" tint="0.39994506668294322"/>
      </bottom>
      <diagonal/>
    </border>
    <border>
      <left/>
      <right style="thin">
        <color theme="8" tint="0.39994506668294322"/>
      </right>
      <top/>
      <bottom style="thin">
        <color theme="8" tint="0.39994506668294322"/>
      </bottom>
      <diagonal/>
    </border>
    <border>
      <left style="thin">
        <color theme="8" tint="0.39991454817346722"/>
      </left>
      <right style="thin">
        <color theme="8" tint="0.39988402966399123"/>
      </right>
      <top style="thin">
        <color theme="8" tint="0.39988402966399123"/>
      </top>
      <bottom style="thin">
        <color theme="8" tint="0.39988402966399123"/>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theme="8" tint="0.39994506668294322"/>
      </left>
      <right/>
      <top style="thin">
        <color theme="0"/>
      </top>
      <bottom/>
      <diagonal/>
    </border>
    <border>
      <left/>
      <right/>
      <top style="thin">
        <color theme="0"/>
      </top>
      <bottom/>
      <diagonal/>
    </border>
    <border>
      <left style="thin">
        <color theme="8" tint="0.39994506668294322"/>
      </left>
      <right/>
      <top/>
      <bottom style="thin">
        <color theme="8" tint="0.39991454817346722"/>
      </bottom>
      <diagonal/>
    </border>
    <border>
      <left/>
      <right style="thin">
        <color theme="8" tint="0.39991454817346722"/>
      </right>
      <top/>
      <bottom style="thin">
        <color theme="8" tint="0.39991454817346722"/>
      </bottom>
      <diagonal/>
    </border>
    <border>
      <left style="thin">
        <color theme="8" tint="0.39988402966399123"/>
      </left>
      <right style="thin">
        <color theme="8" tint="0.39988402966399123"/>
      </right>
      <top style="thin">
        <color theme="8" tint="0.39988402966399123"/>
      </top>
      <bottom/>
      <diagonal/>
    </border>
    <border>
      <left style="thin">
        <color theme="8" tint="0.39994506668294322"/>
      </left>
      <right/>
      <top style="thin">
        <color theme="8" tint="0.39991454817346722"/>
      </top>
      <bottom style="thin">
        <color theme="8" tint="0.39994506668294322"/>
      </bottom>
      <diagonal/>
    </border>
    <border>
      <left/>
      <right/>
      <top style="thin">
        <color theme="8" tint="0.39991454817346722"/>
      </top>
      <bottom style="thin">
        <color theme="8" tint="0.39994506668294322"/>
      </bottom>
      <diagonal/>
    </border>
    <border>
      <left/>
      <right/>
      <top style="thin">
        <color theme="8" tint="0.39988402966399123"/>
      </top>
      <bottom/>
      <diagonal/>
    </border>
    <border>
      <left/>
      <right/>
      <top style="thin">
        <color theme="8" tint="0.39991454817346722"/>
      </top>
      <bottom/>
      <diagonal/>
    </border>
    <border>
      <left/>
      <right style="thin">
        <color theme="8" tint="0.39994506668294322"/>
      </right>
      <top style="thin">
        <color theme="8" tint="0.39991454817346722"/>
      </top>
      <bottom/>
      <diagonal/>
    </border>
    <border>
      <left style="thin">
        <color theme="8" tint="0.39994506668294322"/>
      </left>
      <right/>
      <top style="thin">
        <color theme="8" tint="0.39991454817346722"/>
      </top>
      <bottom style="thin">
        <color theme="0"/>
      </bottom>
      <diagonal/>
    </border>
    <border>
      <left/>
      <right/>
      <top style="thin">
        <color theme="8" tint="0.39991454817346722"/>
      </top>
      <bottom style="thin">
        <color theme="0"/>
      </bottom>
      <diagonal/>
    </border>
    <border>
      <left/>
      <right/>
      <top style="thin">
        <color theme="8" tint="0.39994506668294322"/>
      </top>
      <bottom style="thin">
        <color theme="0"/>
      </bottom>
      <diagonal/>
    </border>
    <border>
      <left/>
      <right style="thin">
        <color theme="8" tint="0.39994506668294322"/>
      </right>
      <top style="thin">
        <color theme="8" tint="0.39994506668294322"/>
      </top>
      <bottom style="thin">
        <color theme="0"/>
      </bottom>
      <diagonal/>
    </border>
    <border>
      <left style="thin">
        <color theme="8" tint="0.39994506668294322"/>
      </left>
      <right style="thin">
        <color theme="8" tint="0.39994506668294322"/>
      </right>
      <top/>
      <bottom style="thin">
        <color theme="8" tint="0.39994506668294322"/>
      </bottom>
      <diagonal/>
    </border>
    <border>
      <left style="thin">
        <color theme="8" tint="0.39994506668294322"/>
      </left>
      <right/>
      <top/>
      <bottom/>
      <diagonal/>
    </border>
    <border>
      <left/>
      <right style="thin">
        <color theme="8" tint="0.39994506668294322"/>
      </right>
      <top/>
      <bottom/>
      <diagonal/>
    </border>
    <border>
      <left/>
      <right style="thin">
        <color theme="8" tint="0.39994506668294322"/>
      </right>
      <top style="thin">
        <color theme="0"/>
      </top>
      <bottom style="thin">
        <color theme="0"/>
      </bottom>
      <diagonal/>
    </border>
    <border>
      <left style="thin">
        <color theme="8" tint="0.39994506668294322"/>
      </left>
      <right/>
      <top/>
      <bottom style="thin">
        <color theme="0"/>
      </bottom>
      <diagonal/>
    </border>
    <border>
      <left/>
      <right/>
      <top/>
      <bottom style="thin">
        <color theme="0"/>
      </bottom>
      <diagonal/>
    </border>
    <border>
      <left/>
      <right style="thin">
        <color theme="8" tint="0.39994506668294322"/>
      </right>
      <top/>
      <bottom style="thin">
        <color theme="8" tint="0.39991454817346722"/>
      </bottom>
      <diagonal/>
    </border>
    <border>
      <left style="thin">
        <color theme="8" tint="0.39994506668294322"/>
      </left>
      <right/>
      <top style="thin">
        <color theme="0"/>
      </top>
      <bottom style="thin">
        <color theme="8" tint="0.39994506668294322"/>
      </bottom>
      <diagonal/>
    </border>
    <border>
      <left/>
      <right/>
      <top style="thin">
        <color theme="0"/>
      </top>
      <bottom style="thin">
        <color theme="8" tint="0.39994506668294322"/>
      </bottom>
      <diagonal/>
    </border>
    <border>
      <left/>
      <right style="thin">
        <color theme="8" tint="0.39994506668294322"/>
      </right>
      <top style="thin">
        <color theme="0"/>
      </top>
      <bottom style="thin">
        <color theme="8" tint="0.39994506668294322"/>
      </bottom>
      <diagonal/>
    </border>
    <border>
      <left style="thin">
        <color theme="8" tint="0.39988402966399123"/>
      </left>
      <right/>
      <top style="thin">
        <color theme="8" tint="0.39988402966399123"/>
      </top>
      <bottom style="thin">
        <color theme="8" tint="0.39988402966399123"/>
      </bottom>
      <diagonal/>
    </border>
    <border>
      <left style="thin">
        <color theme="0"/>
      </left>
      <right/>
      <top style="thin">
        <color theme="8" tint="0.39994506668294322"/>
      </top>
      <bottom style="thin">
        <color theme="8" tint="0.39985351115451523"/>
      </bottom>
      <diagonal/>
    </border>
    <border>
      <left/>
      <right/>
      <top style="thin">
        <color theme="8" tint="0.39994506668294322"/>
      </top>
      <bottom style="thin">
        <color theme="8" tint="0.39985351115451523"/>
      </bottom>
      <diagonal/>
    </border>
    <border>
      <left/>
      <right style="thin">
        <color theme="0"/>
      </right>
      <top style="thin">
        <color theme="8" tint="0.39994506668294322"/>
      </top>
      <bottom style="thin">
        <color theme="8" tint="0.39985351115451523"/>
      </bottom>
      <diagonal/>
    </border>
  </borders>
  <cellStyleXfs count="2">
    <xf numFmtId="0" fontId="0" fillId="0" borderId="0" applyFill="0" applyBorder="0">
      <alignment horizontal="left" vertical="center" wrapText="1" indent="1"/>
    </xf>
    <xf numFmtId="38" fontId="1" fillId="0" borderId="0" applyFont="0" applyFill="0" applyBorder="0" applyAlignment="0" applyProtection="0">
      <alignment vertical="center"/>
    </xf>
  </cellStyleXfs>
  <cellXfs count="253">
    <xf numFmtId="0" fontId="0" fillId="0" borderId="0" xfId="0">
      <alignment horizontal="left" vertical="center" wrapText="1" indent="1"/>
    </xf>
    <xf numFmtId="0" fontId="4" fillId="0" borderId="0" xfId="0" applyFont="1" applyFill="1">
      <alignment horizontal="left" vertical="center" wrapText="1" indent="1"/>
    </xf>
    <xf numFmtId="0" fontId="5" fillId="0" borderId="1" xfId="0" applyFont="1" applyFill="1" applyBorder="1" applyAlignment="1">
      <alignment vertical="center" wrapText="1"/>
    </xf>
    <xf numFmtId="0" fontId="4" fillId="0" borderId="0" xfId="0" applyFont="1" applyFill="1" applyBorder="1">
      <alignment horizontal="left" vertical="center" wrapText="1" indent="1"/>
    </xf>
    <xf numFmtId="0" fontId="8" fillId="0" borderId="0" xfId="0" applyFont="1" applyFill="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lignment horizontal="left" vertical="center" wrapText="1" indent="1"/>
    </xf>
    <xf numFmtId="0" fontId="9" fillId="0" borderId="0" xfId="0" applyFont="1" applyFill="1" applyBorder="1" applyAlignment="1">
      <alignment vertical="center" wrapText="1"/>
    </xf>
    <xf numFmtId="0" fontId="6" fillId="0" borderId="0" xfId="0" applyFont="1" applyFill="1">
      <alignment horizontal="left" vertical="center" wrapText="1" indent="1"/>
    </xf>
    <xf numFmtId="0" fontId="6" fillId="0" borderId="0" xfId="0" applyFont="1" applyFill="1" applyAlignment="1">
      <alignment horizontal="center" vertical="center" wrapText="1"/>
    </xf>
    <xf numFmtId="49" fontId="6" fillId="0" borderId="0" xfId="0" applyNumberFormat="1" applyFont="1" applyFill="1" applyBorder="1" applyAlignment="1">
      <alignment vertical="center" wrapText="1"/>
    </xf>
    <xf numFmtId="0" fontId="5" fillId="0" borderId="3"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5" fillId="0" borderId="10" xfId="0" applyFont="1" applyFill="1" applyBorder="1" applyAlignment="1">
      <alignment vertical="center" wrapText="1"/>
    </xf>
    <xf numFmtId="0" fontId="10"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vertical="center" wrapText="1"/>
    </xf>
    <xf numFmtId="0" fontId="6" fillId="0" borderId="0" xfId="0" applyFont="1" applyFill="1" applyBorder="1" applyAlignment="1">
      <alignment horizontal="center" vertical="center" wrapText="1"/>
    </xf>
    <xf numFmtId="0" fontId="13" fillId="0" borderId="0" xfId="0" applyFont="1" applyFill="1" applyBorder="1" applyAlignment="1">
      <alignment vertical="center" wrapText="1"/>
    </xf>
    <xf numFmtId="180" fontId="6" fillId="0" borderId="0" xfId="0" applyNumberFormat="1" applyFont="1" applyFill="1" applyBorder="1" applyAlignment="1">
      <alignment vertical="center" wrapText="1"/>
    </xf>
    <xf numFmtId="41" fontId="6" fillId="0" borderId="0" xfId="0" applyNumberFormat="1" applyFont="1" applyFill="1" applyBorder="1" applyAlignment="1">
      <alignment vertical="center" wrapText="1"/>
    </xf>
    <xf numFmtId="41" fontId="5" fillId="0" borderId="0" xfId="0" applyNumberFormat="1" applyFont="1" applyFill="1" applyBorder="1" applyAlignment="1">
      <alignment vertical="center" wrapText="1"/>
    </xf>
    <xf numFmtId="180" fontId="5" fillId="0" borderId="0" xfId="0" applyNumberFormat="1"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Fill="1" applyBorder="1" applyAlignment="1">
      <alignment vertical="center" wrapText="1"/>
    </xf>
    <xf numFmtId="0" fontId="5" fillId="0" borderId="26" xfId="0" applyFont="1" applyFill="1" applyBorder="1" applyAlignment="1">
      <alignment vertical="center" wrapText="1"/>
    </xf>
    <xf numFmtId="0" fontId="15" fillId="0" borderId="27" xfId="0" applyFont="1" applyFill="1" applyBorder="1" applyAlignment="1">
      <alignment horizontal="center" vertical="center" wrapText="1"/>
    </xf>
    <xf numFmtId="181" fontId="16" fillId="0" borderId="68" xfId="0" applyNumberFormat="1" applyFont="1" applyFill="1" applyBorder="1" applyAlignment="1">
      <alignment horizontal="center" vertical="center"/>
    </xf>
    <xf numFmtId="181" fontId="16" fillId="0" borderId="69" xfId="0" applyNumberFormat="1" applyFont="1" applyFill="1" applyBorder="1" applyAlignment="1">
      <alignment horizontal="center" vertical="center"/>
    </xf>
    <xf numFmtId="0" fontId="5" fillId="2" borderId="72" xfId="0" applyFont="1" applyFill="1" applyBorder="1" applyAlignment="1">
      <alignment vertical="center" wrapText="1"/>
    </xf>
    <xf numFmtId="0" fontId="5" fillId="2" borderId="73" xfId="0" applyFont="1" applyFill="1" applyBorder="1" applyAlignment="1">
      <alignment vertical="center" wrapText="1"/>
    </xf>
    <xf numFmtId="0" fontId="4" fillId="0" borderId="75" xfId="0" applyFont="1" applyFill="1" applyBorder="1">
      <alignment horizontal="left" vertical="center" wrapText="1" indent="1"/>
    </xf>
    <xf numFmtId="0" fontId="16" fillId="0" borderId="0" xfId="0" applyFont="1" applyFill="1" applyBorder="1">
      <alignment horizontal="left" vertical="center" wrapText="1" indent="1"/>
    </xf>
    <xf numFmtId="181" fontId="16" fillId="0" borderId="0" xfId="0" applyNumberFormat="1" applyFont="1" applyFill="1" applyBorder="1" applyAlignment="1">
      <alignment horizontal="center" vertical="center"/>
    </xf>
    <xf numFmtId="181" fontId="16" fillId="0" borderId="76" xfId="0" applyNumberFormat="1" applyFont="1" applyFill="1" applyBorder="1" applyAlignment="1">
      <alignment horizontal="center" vertical="center"/>
    </xf>
    <xf numFmtId="0" fontId="5" fillId="2" borderId="31" xfId="0" applyFont="1" applyFill="1" applyBorder="1" applyAlignment="1">
      <alignment vertical="center" wrapText="1"/>
    </xf>
    <xf numFmtId="0" fontId="5" fillId="2" borderId="77"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2" borderId="30" xfId="0" applyFont="1" applyFill="1" applyBorder="1" applyAlignment="1">
      <alignment horizontal="center" vertical="center" wrapText="1"/>
    </xf>
    <xf numFmtId="38" fontId="5" fillId="2" borderId="31" xfId="1" applyFont="1" applyFill="1" applyBorder="1" applyAlignment="1" applyProtection="1">
      <alignment vertical="center" wrapText="1"/>
    </xf>
    <xf numFmtId="38" fontId="5" fillId="2" borderId="77" xfId="1" applyFont="1" applyFill="1" applyBorder="1" applyAlignment="1" applyProtection="1">
      <alignment vertical="center" wrapText="1"/>
    </xf>
    <xf numFmtId="0" fontId="4" fillId="0" borderId="36" xfId="0" applyFont="1" applyFill="1" applyBorder="1">
      <alignment horizontal="left" vertical="center" wrapText="1" indent="1"/>
    </xf>
    <xf numFmtId="0" fontId="15" fillId="0" borderId="25" xfId="0" applyFont="1" applyFill="1" applyBorder="1" applyAlignment="1">
      <alignment horizontal="center" vertical="center" wrapText="1"/>
    </xf>
    <xf numFmtId="0" fontId="4" fillId="0" borderId="24" xfId="0" applyFont="1" applyFill="1" applyBorder="1">
      <alignment horizontal="left" vertical="center" wrapText="1" indent="1"/>
    </xf>
    <xf numFmtId="0" fontId="4" fillId="0" borderId="80" xfId="0" applyFont="1" applyFill="1" applyBorder="1">
      <alignment horizontal="left" vertical="center" wrapText="1" indent="1"/>
    </xf>
    <xf numFmtId="0" fontId="5" fillId="2" borderId="81" xfId="0" applyFont="1" applyFill="1" applyBorder="1" applyAlignment="1">
      <alignment vertical="center" wrapText="1"/>
    </xf>
    <xf numFmtId="0" fontId="5" fillId="2" borderId="82" xfId="0" applyFont="1" applyFill="1" applyBorder="1" applyAlignment="1">
      <alignment vertical="center" wrapText="1"/>
    </xf>
    <xf numFmtId="0" fontId="5" fillId="2" borderId="83" xfId="0" applyFont="1" applyFill="1" applyBorder="1" applyAlignment="1">
      <alignment vertical="center" wrapText="1"/>
    </xf>
    <xf numFmtId="0" fontId="5" fillId="0" borderId="0" xfId="0" applyFont="1" applyFill="1" applyAlignment="1">
      <alignment horizontal="center" vertical="center" wrapText="1"/>
    </xf>
    <xf numFmtId="180" fontId="5" fillId="0" borderId="0" xfId="0" applyNumberFormat="1" applyFont="1" applyFill="1" applyBorder="1" applyAlignment="1">
      <alignment horizontal="center" vertical="center" wrapText="1"/>
    </xf>
    <xf numFmtId="0" fontId="6" fillId="0" borderId="0" xfId="0" applyFont="1" applyFill="1" applyAlignment="1">
      <alignment vertical="center" wrapText="1"/>
    </xf>
    <xf numFmtId="0" fontId="18" fillId="0" borderId="0" xfId="0" applyFont="1" applyFill="1" applyBorder="1" applyAlignment="1">
      <alignment vertical="center" wrapText="1"/>
    </xf>
    <xf numFmtId="0" fontId="6" fillId="3" borderId="4"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81" fontId="4" fillId="0" borderId="0" xfId="0" applyNumberFormat="1" applyFont="1" applyFill="1">
      <alignment horizontal="left" vertical="center" wrapText="1" indent="1"/>
    </xf>
    <xf numFmtId="181" fontId="19" fillId="0" borderId="26" xfId="0" applyNumberFormat="1" applyFont="1" applyFill="1" applyBorder="1" applyAlignment="1">
      <alignment vertical="center" wrapText="1"/>
    </xf>
    <xf numFmtId="181" fontId="20" fillId="0" borderId="75" xfId="0" applyNumberFormat="1" applyFont="1" applyFill="1" applyBorder="1">
      <alignment horizontal="left" vertical="center" wrapText="1" indent="1"/>
    </xf>
    <xf numFmtId="0" fontId="12" fillId="0" borderId="0" xfId="0" applyFont="1" applyFill="1" applyAlignment="1">
      <alignment wrapText="1"/>
    </xf>
    <xf numFmtId="0" fontId="2" fillId="0" borderId="0" xfId="0" applyFont="1" applyFill="1" applyAlignment="1">
      <alignment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0" xfId="0" applyFont="1" applyFill="1" applyAlignment="1">
      <alignment vertical="center" wrapText="1"/>
    </xf>
    <xf numFmtId="0" fontId="5" fillId="0" borderId="0" xfId="0" applyFont="1" applyFill="1" applyBorder="1" applyAlignment="1">
      <alignment vertical="center" wrapText="1"/>
    </xf>
    <xf numFmtId="49"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176" fontId="6" fillId="2" borderId="26" xfId="0" applyNumberFormat="1" applyFont="1" applyFill="1" applyBorder="1" applyAlignment="1">
      <alignment horizontal="center" vertical="center" wrapText="1"/>
    </xf>
    <xf numFmtId="176" fontId="6" fillId="2" borderId="27"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0" fillId="0" borderId="0" xfId="0" applyFont="1" applyFill="1" applyBorder="1" applyAlignment="1">
      <alignmen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21"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0" borderId="0" xfId="0" applyFont="1" applyFill="1" applyAlignment="1">
      <alignment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184" fontId="11" fillId="0" borderId="0" xfId="0" applyNumberFormat="1" applyFont="1" applyFill="1" applyBorder="1" applyAlignment="1">
      <alignment vertical="center" wrapText="1"/>
    </xf>
    <xf numFmtId="184" fontId="11" fillId="0" borderId="25" xfId="0" applyNumberFormat="1" applyFont="1" applyFill="1" applyBorder="1" applyAlignment="1">
      <alignment vertical="center" wrapText="1"/>
    </xf>
    <xf numFmtId="0" fontId="5" fillId="0" borderId="0" xfId="0" applyFont="1" applyFill="1" applyAlignment="1">
      <alignment horizontal="center" vertical="center" wrapText="1"/>
    </xf>
    <xf numFmtId="184" fontId="5" fillId="0" borderId="0" xfId="0" applyNumberFormat="1" applyFont="1" applyFill="1" applyAlignment="1">
      <alignment horizontal="center" vertical="center" wrapText="1"/>
    </xf>
    <xf numFmtId="0" fontId="10" fillId="2"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177" fontId="6" fillId="0" borderId="33" xfId="0" applyNumberFormat="1" applyFont="1" applyFill="1" applyBorder="1" applyAlignment="1" applyProtection="1">
      <alignment vertical="center" wrapText="1"/>
      <protection locked="0"/>
    </xf>
    <xf numFmtId="177" fontId="6" fillId="0" borderId="34" xfId="0" applyNumberFormat="1" applyFont="1" applyFill="1" applyBorder="1" applyAlignment="1" applyProtection="1">
      <alignment vertical="center" wrapText="1"/>
      <protection locked="0"/>
    </xf>
    <xf numFmtId="177" fontId="5" fillId="0" borderId="34" xfId="0"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177" fontId="6" fillId="0" borderId="20" xfId="0" applyNumberFormat="1" applyFont="1" applyFill="1" applyBorder="1" applyAlignment="1" applyProtection="1">
      <alignment vertical="center" wrapText="1"/>
      <protection locked="0"/>
    </xf>
    <xf numFmtId="177" fontId="6" fillId="0" borderId="35" xfId="0" applyNumberFormat="1" applyFont="1" applyFill="1" applyBorder="1" applyAlignment="1" applyProtection="1">
      <alignment vertical="center" wrapText="1"/>
      <protection locked="0"/>
    </xf>
    <xf numFmtId="177" fontId="5" fillId="0" borderId="35" xfId="0" applyNumberFormat="1" applyFont="1" applyFill="1" applyBorder="1" applyAlignment="1">
      <alignment vertical="center" wrapText="1"/>
    </xf>
    <xf numFmtId="0" fontId="12" fillId="2" borderId="45"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7" xfId="0" applyFont="1" applyFill="1" applyBorder="1" applyAlignment="1">
      <alignment horizontal="center" vertical="center" wrapText="1"/>
    </xf>
    <xf numFmtId="177" fontId="5" fillId="0" borderId="20" xfId="0" applyNumberFormat="1" applyFont="1" applyFill="1" applyBorder="1" applyAlignment="1">
      <alignment vertical="center" wrapText="1"/>
    </xf>
    <xf numFmtId="176" fontId="5" fillId="2" borderId="85" xfId="0" applyNumberFormat="1" applyFont="1" applyFill="1" applyBorder="1" applyAlignment="1">
      <alignment horizontal="center" vertical="center" wrapText="1" justifyLastLine="1"/>
    </xf>
    <xf numFmtId="176" fontId="5" fillId="2" borderId="86" xfId="0" applyNumberFormat="1" applyFont="1" applyFill="1" applyBorder="1" applyAlignment="1">
      <alignment horizontal="center" vertical="center" wrapText="1" justifyLastLine="1"/>
    </xf>
    <xf numFmtId="176" fontId="5" fillId="2" borderId="87" xfId="0" applyNumberFormat="1" applyFont="1" applyFill="1" applyBorder="1" applyAlignment="1">
      <alignment horizontal="center" vertical="center" wrapText="1" justifyLastLine="1"/>
    </xf>
    <xf numFmtId="0" fontId="10" fillId="0" borderId="25" xfId="0" applyFont="1" applyFill="1" applyBorder="1" applyAlignment="1">
      <alignment vertical="center" wrapText="1"/>
    </xf>
    <xf numFmtId="178" fontId="6" fillId="0" borderId="47" xfId="0" applyNumberFormat="1" applyFont="1" applyFill="1" applyBorder="1" applyAlignment="1" applyProtection="1">
      <alignment horizontal="center" vertical="center" wrapText="1"/>
      <protection locked="0"/>
    </xf>
    <xf numFmtId="178" fontId="6" fillId="0" borderId="48" xfId="0" applyNumberFormat="1"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wrapText="1"/>
      <protection locked="0"/>
    </xf>
    <xf numFmtId="0" fontId="6" fillId="0" borderId="21"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51" xfId="0" applyFont="1" applyFill="1" applyBorder="1" applyAlignment="1" applyProtection="1">
      <alignment vertical="center"/>
      <protection locked="0"/>
    </xf>
    <xf numFmtId="179" fontId="6" fillId="0" borderId="52" xfId="0" applyNumberFormat="1" applyFont="1" applyFill="1" applyBorder="1" applyAlignment="1" applyProtection="1">
      <alignment vertical="center" wrapText="1"/>
      <protection locked="0"/>
    </xf>
    <xf numFmtId="179" fontId="6" fillId="0" borderId="53" xfId="0" applyNumberFormat="1" applyFont="1" applyFill="1" applyBorder="1" applyAlignment="1" applyProtection="1">
      <alignment vertical="center" wrapText="1"/>
      <protection locked="0"/>
    </xf>
    <xf numFmtId="0" fontId="6" fillId="0" borderId="54"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176" fontId="6" fillId="0" borderId="53" xfId="0" applyNumberFormat="1" applyFont="1" applyFill="1" applyBorder="1" applyAlignment="1" applyProtection="1">
      <alignment vertical="center" wrapText="1"/>
      <protection locked="0"/>
    </xf>
    <xf numFmtId="177" fontId="5" fillId="0" borderId="53" xfId="0" applyNumberFormat="1" applyFont="1" applyFill="1" applyBorder="1" applyAlignment="1">
      <alignment vertical="center" wrapText="1"/>
    </xf>
    <xf numFmtId="180" fontId="14" fillId="0" borderId="53" xfId="0" applyNumberFormat="1" applyFont="1" applyFill="1" applyBorder="1" applyAlignment="1" applyProtection="1">
      <alignment horizontal="center" vertical="center" wrapText="1"/>
      <protection locked="0"/>
    </xf>
    <xf numFmtId="178" fontId="6" fillId="0" borderId="56" xfId="0" applyNumberFormat="1" applyFont="1" applyFill="1" applyBorder="1" applyAlignment="1" applyProtection="1">
      <alignment horizontal="center" vertical="center" wrapText="1"/>
      <protection locked="0"/>
    </xf>
    <xf numFmtId="178" fontId="6" fillId="0" borderId="35" xfId="0" applyNumberFormat="1"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179" fontId="6" fillId="0" borderId="58" xfId="0" applyNumberFormat="1" applyFont="1" applyFill="1" applyBorder="1" applyAlignment="1" applyProtection="1">
      <alignment vertical="center" wrapText="1"/>
      <protection locked="0"/>
    </xf>
    <xf numFmtId="179" fontId="6" fillId="0" borderId="59" xfId="0" applyNumberFormat="1" applyFont="1" applyFill="1" applyBorder="1" applyAlignment="1" applyProtection="1">
      <alignment vertical="center" wrapText="1"/>
      <protection locked="0"/>
    </xf>
    <xf numFmtId="176" fontId="6" fillId="0" borderId="59" xfId="0" applyNumberFormat="1" applyFont="1" applyFill="1" applyBorder="1" applyAlignment="1" applyProtection="1">
      <alignment vertical="center" wrapText="1"/>
      <protection locked="0"/>
    </xf>
    <xf numFmtId="177" fontId="5" fillId="0" borderId="59" xfId="0" applyNumberFormat="1" applyFont="1" applyFill="1" applyBorder="1" applyAlignment="1">
      <alignment vertical="center" wrapText="1"/>
    </xf>
    <xf numFmtId="180" fontId="14" fillId="0" borderId="59" xfId="0" applyNumberFormat="1"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0" borderId="62"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180" fontId="14" fillId="0" borderId="64" xfId="0" applyNumberFormat="1" applyFont="1" applyFill="1" applyBorder="1" applyAlignment="1" applyProtection="1">
      <alignment horizontal="center" vertical="center" wrapText="1"/>
      <protection locked="0"/>
    </xf>
    <xf numFmtId="14" fontId="15" fillId="0" borderId="19" xfId="0" applyNumberFormat="1" applyFont="1" applyFill="1" applyBorder="1" applyAlignment="1">
      <alignment vertical="center" wrapText="1"/>
    </xf>
    <xf numFmtId="14" fontId="15" fillId="0" borderId="25" xfId="0" applyNumberFormat="1" applyFont="1" applyFill="1" applyBorder="1" applyAlignment="1">
      <alignment vertical="center" wrapText="1"/>
    </xf>
    <xf numFmtId="180" fontId="5" fillId="0" borderId="0" xfId="0" applyNumberFormat="1" applyFont="1" applyFill="1" applyBorder="1" applyAlignment="1">
      <alignment horizontal="center" vertical="center" wrapText="1"/>
    </xf>
    <xf numFmtId="180" fontId="5" fillId="2" borderId="18" xfId="0" applyNumberFormat="1" applyFont="1" applyFill="1" applyBorder="1" applyAlignment="1">
      <alignment horizontal="center" vertical="center" wrapText="1"/>
    </xf>
    <xf numFmtId="180" fontId="5" fillId="2" borderId="19" xfId="0" applyNumberFormat="1" applyFont="1" applyFill="1" applyBorder="1" applyAlignment="1">
      <alignment horizontal="center" vertical="center" wrapText="1"/>
    </xf>
    <xf numFmtId="180" fontId="5" fillId="2" borderId="20" xfId="0" applyNumberFormat="1" applyFont="1" applyFill="1" applyBorder="1" applyAlignment="1">
      <alignment horizontal="center" vertical="center" wrapText="1"/>
    </xf>
    <xf numFmtId="14" fontId="5" fillId="0" borderId="27" xfId="0" applyNumberFormat="1" applyFont="1" applyFill="1" applyBorder="1" applyAlignment="1">
      <alignment vertical="center" wrapText="1"/>
    </xf>
    <xf numFmtId="0" fontId="15" fillId="0" borderId="27" xfId="0" applyFont="1" applyFill="1" applyBorder="1" applyAlignment="1">
      <alignment horizontal="center" vertical="center" wrapText="1"/>
    </xf>
    <xf numFmtId="0" fontId="5" fillId="0" borderId="27" xfId="0" applyFont="1" applyFill="1" applyBorder="1" applyAlignment="1">
      <alignment vertical="center" wrapText="1"/>
    </xf>
    <xf numFmtId="0" fontId="6" fillId="2" borderId="70" xfId="0" applyFont="1" applyFill="1" applyBorder="1" applyAlignment="1">
      <alignment vertical="center" wrapText="1"/>
    </xf>
    <xf numFmtId="0" fontId="6" fillId="2" borderId="71" xfId="0" applyFont="1" applyFill="1" applyBorder="1" applyAlignment="1">
      <alignment vertical="center" wrapText="1"/>
    </xf>
    <xf numFmtId="0" fontId="5" fillId="2" borderId="7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2" borderId="78" xfId="0" applyFont="1" applyFill="1" applyBorder="1" applyAlignment="1">
      <alignment vertical="center" wrapText="1"/>
    </xf>
    <xf numFmtId="0" fontId="6" fillId="2" borderId="79" xfId="0" applyFont="1" applyFill="1" applyBorder="1" applyAlignment="1">
      <alignment vertical="center" wrapText="1"/>
    </xf>
    <xf numFmtId="177" fontId="5" fillId="0" borderId="18" xfId="0" applyNumberFormat="1" applyFont="1" applyFill="1" applyBorder="1" applyAlignment="1">
      <alignment vertical="center" wrapText="1"/>
    </xf>
    <xf numFmtId="177" fontId="5" fillId="0" borderId="19" xfId="0" applyNumberFormat="1" applyFont="1" applyFill="1" applyBorder="1" applyAlignment="1">
      <alignment vertical="center" wrapText="1"/>
    </xf>
    <xf numFmtId="177" fontId="5" fillId="0" borderId="74" xfId="0" applyNumberFormat="1" applyFont="1" applyFill="1" applyBorder="1" applyAlignment="1">
      <alignment vertical="center" wrapText="1"/>
    </xf>
    <xf numFmtId="0" fontId="6" fillId="2" borderId="30" xfId="0" applyFont="1" applyFill="1" applyBorder="1" applyAlignment="1">
      <alignment vertical="center" wrapText="1"/>
    </xf>
    <xf numFmtId="0" fontId="6" fillId="2" borderId="31" xfId="0" applyFont="1" applyFill="1" applyBorder="1" applyAlignment="1">
      <alignment vertical="center" wrapText="1"/>
    </xf>
    <xf numFmtId="38" fontId="5" fillId="2" borderId="31" xfId="1" applyFont="1" applyFill="1" applyBorder="1" applyAlignment="1" applyProtection="1">
      <alignment horizontal="center" vertical="center" wrapText="1"/>
    </xf>
    <xf numFmtId="0" fontId="5" fillId="0" borderId="25" xfId="0" applyFont="1" applyFill="1" applyBorder="1" applyAlignment="1">
      <alignment vertical="center" wrapText="1"/>
    </xf>
    <xf numFmtId="0" fontId="17" fillId="0" borderId="25" xfId="0" applyFont="1" applyFill="1" applyBorder="1" applyAlignment="1" applyProtection="1">
      <alignment horizontal="center" vertical="center" wrapText="1"/>
      <protection locked="0"/>
    </xf>
    <xf numFmtId="0" fontId="5" fillId="2" borderId="82" xfId="0" applyFont="1" applyFill="1" applyBorder="1" applyAlignment="1">
      <alignment horizontal="center" vertical="center" wrapText="1"/>
    </xf>
    <xf numFmtId="49" fontId="6" fillId="3" borderId="0" xfId="0" applyNumberFormat="1" applyFont="1" applyFill="1" applyBorder="1" applyAlignment="1" applyProtection="1">
      <alignment horizontal="center" vertical="center" wrapText="1"/>
      <protection locked="0"/>
    </xf>
    <xf numFmtId="49" fontId="6" fillId="3" borderId="0" xfId="0" applyNumberFormat="1" applyFont="1" applyFill="1" applyBorder="1" applyAlignment="1" applyProtection="1">
      <alignment vertical="center" wrapText="1"/>
      <protection locked="0"/>
    </xf>
    <xf numFmtId="0" fontId="6" fillId="0" borderId="0"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wrapText="1"/>
    </xf>
    <xf numFmtId="180" fontId="6" fillId="3" borderId="20" xfId="0" applyNumberFormat="1" applyFont="1" applyFill="1" applyBorder="1" applyAlignment="1" applyProtection="1">
      <alignment horizontal="center" vertical="center" wrapText="1"/>
      <protection locked="0"/>
    </xf>
    <xf numFmtId="180" fontId="6" fillId="3" borderId="35" xfId="0" applyNumberFormat="1" applyFont="1" applyFill="1" applyBorder="1" applyAlignment="1" applyProtection="1">
      <alignment horizontal="center" vertical="center" wrapText="1"/>
      <protection locked="0"/>
    </xf>
    <xf numFmtId="41" fontId="5" fillId="0" borderId="35" xfId="0" applyNumberFormat="1" applyFont="1" applyFill="1" applyBorder="1" applyAlignment="1">
      <alignment horizontal="center" vertical="center" wrapText="1"/>
    </xf>
    <xf numFmtId="0" fontId="6" fillId="3" borderId="21"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0" fontId="6" fillId="3" borderId="23" xfId="0" applyFont="1" applyFill="1" applyBorder="1" applyAlignment="1" applyProtection="1">
      <alignment vertical="center" wrapText="1"/>
      <protection locked="0"/>
    </xf>
    <xf numFmtId="180" fontId="5" fillId="0" borderId="20" xfId="0" applyNumberFormat="1" applyFont="1" applyFill="1" applyBorder="1" applyAlignment="1">
      <alignment horizontal="center" vertical="center" wrapText="1"/>
    </xf>
    <xf numFmtId="180" fontId="5" fillId="0" borderId="35" xfId="0" applyNumberFormat="1" applyFont="1" applyFill="1" applyBorder="1" applyAlignment="1">
      <alignment horizontal="center" vertical="center" wrapText="1"/>
    </xf>
    <xf numFmtId="182" fontId="11" fillId="0" borderId="0" xfId="0" applyNumberFormat="1" applyFont="1" applyFill="1" applyBorder="1" applyAlignment="1">
      <alignment horizontal="center" vertical="center" wrapText="1"/>
    </xf>
    <xf numFmtId="182" fontId="11" fillId="0" borderId="25" xfId="0" applyNumberFormat="1" applyFont="1" applyFill="1" applyBorder="1" applyAlignment="1">
      <alignment horizontal="center" vertical="center" wrapText="1"/>
    </xf>
    <xf numFmtId="182" fontId="5" fillId="0" borderId="0" xfId="0" applyNumberFormat="1" applyFont="1" applyFill="1" applyAlignment="1">
      <alignment horizontal="center" vertical="center" wrapText="1"/>
    </xf>
    <xf numFmtId="180" fontId="6" fillId="3" borderId="33" xfId="0" applyNumberFormat="1" applyFont="1" applyFill="1" applyBorder="1" applyAlignment="1" applyProtection="1">
      <alignment horizontal="center" vertical="center" wrapText="1"/>
      <protection locked="0"/>
    </xf>
    <xf numFmtId="180" fontId="6" fillId="3" borderId="34" xfId="0" applyNumberFormat="1" applyFont="1" applyFill="1" applyBorder="1" applyAlignment="1" applyProtection="1">
      <alignment horizontal="center" vertical="center" wrapText="1"/>
      <protection locked="0"/>
    </xf>
    <xf numFmtId="41" fontId="5" fillId="0" borderId="34" xfId="0" applyNumberFormat="1" applyFont="1" applyFill="1" applyBorder="1" applyAlignment="1">
      <alignment horizontal="center" vertical="center" wrapText="1"/>
    </xf>
    <xf numFmtId="178" fontId="6" fillId="3" borderId="47" xfId="0" applyNumberFormat="1" applyFont="1" applyFill="1" applyBorder="1" applyAlignment="1" applyProtection="1">
      <alignment horizontal="center" vertical="center" wrapText="1"/>
      <protection locked="0"/>
    </xf>
    <xf numFmtId="178" fontId="6" fillId="3" borderId="48" xfId="0" applyNumberFormat="1" applyFont="1" applyFill="1" applyBorder="1" applyAlignment="1" applyProtection="1">
      <alignment horizontal="center" vertical="center" wrapTex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51" xfId="0" applyFont="1" applyFill="1" applyBorder="1" applyAlignment="1" applyProtection="1">
      <alignment vertical="center" wrapText="1"/>
      <protection locked="0"/>
    </xf>
    <xf numFmtId="179" fontId="6" fillId="3" borderId="52" xfId="0" applyNumberFormat="1" applyFont="1" applyFill="1" applyBorder="1" applyAlignment="1" applyProtection="1">
      <alignment vertical="center" wrapText="1"/>
      <protection locked="0"/>
    </xf>
    <xf numFmtId="179" fontId="6" fillId="3" borderId="53" xfId="0" applyNumberFormat="1" applyFont="1" applyFill="1" applyBorder="1" applyAlignment="1" applyProtection="1">
      <alignment vertical="center" wrapText="1"/>
      <protection locked="0"/>
    </xf>
    <xf numFmtId="0" fontId="6" fillId="3" borderId="54"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55" xfId="0" applyFont="1" applyFill="1" applyBorder="1" applyAlignment="1" applyProtection="1">
      <alignment horizontal="center" vertical="center" wrapText="1"/>
      <protection locked="0"/>
    </xf>
    <xf numFmtId="176" fontId="6" fillId="3" borderId="53" xfId="0" applyNumberFormat="1" applyFont="1" applyFill="1" applyBorder="1" applyAlignment="1" applyProtection="1">
      <alignment vertical="center" wrapText="1"/>
      <protection locked="0"/>
    </xf>
    <xf numFmtId="183" fontId="5" fillId="0" borderId="53" xfId="0" applyNumberFormat="1" applyFont="1" applyFill="1" applyBorder="1" applyAlignment="1">
      <alignment vertical="center" wrapText="1"/>
    </xf>
    <xf numFmtId="180" fontId="14" fillId="3" borderId="53" xfId="0" applyNumberFormat="1" applyFont="1" applyFill="1" applyBorder="1" applyAlignment="1" applyProtection="1">
      <alignment horizontal="center" vertical="center" wrapText="1"/>
      <protection locked="0"/>
    </xf>
    <xf numFmtId="178" fontId="6" fillId="3" borderId="56" xfId="0" applyNumberFormat="1" applyFont="1" applyFill="1" applyBorder="1" applyAlignment="1" applyProtection="1">
      <alignment horizontal="center" vertical="center" wrapText="1"/>
      <protection locked="0"/>
    </xf>
    <xf numFmtId="178" fontId="6" fillId="3" borderId="35" xfId="0" applyNumberFormat="1"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57" xfId="0" applyFont="1" applyFill="1" applyBorder="1" applyAlignment="1" applyProtection="1">
      <alignment horizontal="center" vertical="center" wrapText="1"/>
      <protection locked="0"/>
    </xf>
    <xf numFmtId="179" fontId="6" fillId="3" borderId="58" xfId="0" applyNumberFormat="1" applyFont="1" applyFill="1" applyBorder="1" applyAlignment="1" applyProtection="1">
      <alignment vertical="center" wrapText="1"/>
      <protection locked="0"/>
    </xf>
    <xf numFmtId="179" fontId="6" fillId="3" borderId="59" xfId="0" applyNumberFormat="1" applyFont="1" applyFill="1" applyBorder="1" applyAlignment="1" applyProtection="1">
      <alignment vertical="center" wrapText="1"/>
      <protection locked="0"/>
    </xf>
    <xf numFmtId="176" fontId="6" fillId="3" borderId="59" xfId="0" applyNumberFormat="1" applyFont="1" applyFill="1" applyBorder="1" applyAlignment="1" applyProtection="1">
      <alignment vertical="center" wrapText="1"/>
      <protection locked="0"/>
    </xf>
    <xf numFmtId="180" fontId="5" fillId="0" borderId="59" xfId="0" applyNumberFormat="1" applyFont="1" applyFill="1" applyBorder="1" applyAlignment="1">
      <alignment horizontal="center" vertical="center" wrapText="1"/>
    </xf>
    <xf numFmtId="180" fontId="14" fillId="3" borderId="59" xfId="0" applyNumberFormat="1" applyFont="1" applyFill="1" applyBorder="1" applyAlignment="1" applyProtection="1">
      <alignment horizontal="center" vertical="center" wrapText="1"/>
      <protection locked="0"/>
    </xf>
    <xf numFmtId="180" fontId="5" fillId="0" borderId="59" xfId="0" applyNumberFormat="1" applyFont="1" applyFill="1" applyBorder="1" applyAlignment="1">
      <alignment vertical="center" wrapText="1"/>
    </xf>
    <xf numFmtId="0" fontId="6" fillId="3" borderId="62" xfId="0" applyFont="1" applyFill="1" applyBorder="1" applyAlignment="1" applyProtection="1">
      <alignment vertical="center" wrapText="1"/>
      <protection locked="0"/>
    </xf>
    <xf numFmtId="0" fontId="6" fillId="3" borderId="24" xfId="0" applyFont="1" applyFill="1" applyBorder="1" applyAlignment="1" applyProtection="1">
      <alignment vertical="center" wrapText="1"/>
      <protection locked="0"/>
    </xf>
    <xf numFmtId="0" fontId="6" fillId="3" borderId="63" xfId="0" applyFont="1" applyFill="1" applyBorder="1" applyAlignment="1" applyProtection="1">
      <alignment vertical="center" wrapText="1"/>
      <protection locked="0"/>
    </xf>
    <xf numFmtId="180" fontId="14" fillId="3" borderId="64" xfId="0" applyNumberFormat="1" applyFont="1" applyFill="1" applyBorder="1" applyAlignment="1" applyProtection="1">
      <alignment horizontal="center" vertical="center" wrapText="1"/>
      <protection locked="0"/>
    </xf>
    <xf numFmtId="177" fontId="5" fillId="0" borderId="20" xfId="0" applyNumberFormat="1" applyFont="1" applyFill="1" applyBorder="1" applyAlignment="1">
      <alignment horizontal="center" vertical="center" wrapText="1"/>
    </xf>
    <xf numFmtId="177" fontId="5" fillId="0" borderId="35"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7" fontId="5" fillId="0" borderId="19" xfId="0" applyNumberFormat="1" applyFont="1" applyFill="1" applyBorder="1" applyAlignment="1">
      <alignment horizontal="center" vertical="center" wrapText="1"/>
    </xf>
    <xf numFmtId="0" fontId="17" fillId="3" borderId="25"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31</xdr:col>
      <xdr:colOff>22225</xdr:colOff>
      <xdr:row>1</xdr:row>
      <xdr:rowOff>66675</xdr:rowOff>
    </xdr:from>
    <xdr:ext cx="1438275" cy="230200"/>
    <xdr:sp macro="" textlink="">
      <xdr:nvSpPr>
        <xdr:cNvPr id="2" name="吹き出し: 角を丸めた四角形 1">
          <a:extLst>
            <a:ext uri="{FF2B5EF4-FFF2-40B4-BE49-F238E27FC236}">
              <a16:creationId xmlns:a16="http://schemas.microsoft.com/office/drawing/2014/main" id="{6695A0CC-27D2-4732-865C-161F48B7B93E}"/>
            </a:ext>
          </a:extLst>
        </xdr:cNvPr>
        <xdr:cNvSpPr/>
      </xdr:nvSpPr>
      <xdr:spPr>
        <a:xfrm>
          <a:off x="4867275" y="269875"/>
          <a:ext cx="1438275" cy="230200"/>
        </a:xfrm>
        <a:prstGeom prst="wedgeRoundRectCallout">
          <a:avLst>
            <a:gd name="adj1" fmla="val -5563"/>
            <a:gd name="adj2" fmla="val -56130"/>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請求年月日を記入して下さい。</a:t>
          </a:r>
        </a:p>
      </xdr:txBody>
    </xdr:sp>
    <xdr:clientData/>
  </xdr:oneCellAnchor>
  <xdr:oneCellAnchor>
    <xdr:from>
      <xdr:col>23</xdr:col>
      <xdr:colOff>95250</xdr:colOff>
      <xdr:row>16</xdr:row>
      <xdr:rowOff>76200</xdr:rowOff>
    </xdr:from>
    <xdr:ext cx="2476501" cy="230200"/>
    <xdr:sp macro="" textlink="">
      <xdr:nvSpPr>
        <xdr:cNvPr id="3" name="吹き出し: 角を丸めた四角形 2">
          <a:extLst>
            <a:ext uri="{FF2B5EF4-FFF2-40B4-BE49-F238E27FC236}">
              <a16:creationId xmlns:a16="http://schemas.microsoft.com/office/drawing/2014/main" id="{C23C51CD-AF63-49BC-9A92-E56689ECEB91}"/>
            </a:ext>
          </a:extLst>
        </xdr:cNvPr>
        <xdr:cNvSpPr/>
      </xdr:nvSpPr>
      <xdr:spPr>
        <a:xfrm>
          <a:off x="3657600" y="2514600"/>
          <a:ext cx="2476501" cy="230200"/>
        </a:xfrm>
        <a:prstGeom prst="wedgeRoundRectCallout">
          <a:avLst>
            <a:gd name="adj1" fmla="val -52420"/>
            <a:gd name="adj2" fmla="val 43556"/>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注文書に記載された取引先コードを記入して下さい。</a:t>
          </a:r>
        </a:p>
      </xdr:txBody>
    </xdr:sp>
    <xdr:clientData/>
  </xdr:oneCellAnchor>
  <xdr:oneCellAnchor>
    <xdr:from>
      <xdr:col>23</xdr:col>
      <xdr:colOff>38100</xdr:colOff>
      <xdr:row>17</xdr:row>
      <xdr:rowOff>285750</xdr:rowOff>
    </xdr:from>
    <xdr:ext cx="2419351" cy="230200"/>
    <xdr:sp macro="" textlink="">
      <xdr:nvSpPr>
        <xdr:cNvPr id="4" name="吹き出し: 角を丸めた四角形 3">
          <a:extLst>
            <a:ext uri="{FF2B5EF4-FFF2-40B4-BE49-F238E27FC236}">
              <a16:creationId xmlns:a16="http://schemas.microsoft.com/office/drawing/2014/main" id="{EFE1E482-DA64-416A-8198-DE6AB912F126}"/>
            </a:ext>
          </a:extLst>
        </xdr:cNvPr>
        <xdr:cNvSpPr/>
      </xdr:nvSpPr>
      <xdr:spPr>
        <a:xfrm>
          <a:off x="3600450" y="2838450"/>
          <a:ext cx="2419351" cy="230200"/>
        </a:xfrm>
        <a:prstGeom prst="wedgeRoundRectCallout">
          <a:avLst>
            <a:gd name="adj1" fmla="val -53918"/>
            <a:gd name="adj2" fmla="val 47078"/>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注文書に記載された注文書番号を記入して下さい。</a:t>
          </a:r>
        </a:p>
      </xdr:txBody>
    </xdr:sp>
    <xdr:clientData/>
  </xdr:oneCellAnchor>
  <xdr:oneCellAnchor>
    <xdr:from>
      <xdr:col>25</xdr:col>
      <xdr:colOff>142875</xdr:colOff>
      <xdr:row>19</xdr:row>
      <xdr:rowOff>234950</xdr:rowOff>
    </xdr:from>
    <xdr:ext cx="2266950" cy="420181"/>
    <xdr:sp macro="" textlink="">
      <xdr:nvSpPr>
        <xdr:cNvPr id="5" name="吹き出し: 角を丸めた四角形 4">
          <a:extLst>
            <a:ext uri="{FF2B5EF4-FFF2-40B4-BE49-F238E27FC236}">
              <a16:creationId xmlns:a16="http://schemas.microsoft.com/office/drawing/2014/main" id="{BD07E0A2-1E03-43B7-B45E-0CE276DB9840}"/>
            </a:ext>
          </a:extLst>
        </xdr:cNvPr>
        <xdr:cNvSpPr/>
      </xdr:nvSpPr>
      <xdr:spPr>
        <a:xfrm>
          <a:off x="4114800" y="3149600"/>
          <a:ext cx="2266950" cy="420181"/>
        </a:xfrm>
        <a:prstGeom prst="wedgeRoundRectCallout">
          <a:avLst>
            <a:gd name="adj1" fmla="val -52160"/>
            <a:gd name="adj2" fmla="val 45913"/>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注文書に記載された工事番号を記入して下さい。</a:t>
          </a:r>
          <a:r>
            <a:rPr kumimoji="1" lang="en-US" altLang="ja-JP" sz="800">
              <a:solidFill>
                <a:sysClr val="windowText" lastClr="000000"/>
              </a:solidFill>
              <a:latin typeface="+mn-ea"/>
              <a:ea typeface="+mn-ea"/>
            </a:rPr>
            <a:t>※ </a:t>
          </a:r>
          <a:r>
            <a:rPr kumimoji="1" lang="ja-JP" altLang="en-US" sz="800">
              <a:solidFill>
                <a:sysClr val="windowText" lastClr="000000"/>
              </a:solidFill>
              <a:latin typeface="+mn-ea"/>
              <a:ea typeface="+mn-ea"/>
            </a:rPr>
            <a:t>工事番号の記入について 参照</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xdr:oneCellAnchor>
  <xdr:oneCellAnchor>
    <xdr:from>
      <xdr:col>0</xdr:col>
      <xdr:colOff>114300</xdr:colOff>
      <xdr:row>24</xdr:row>
      <xdr:rowOff>66675</xdr:rowOff>
    </xdr:from>
    <xdr:ext cx="2314575" cy="230200"/>
    <xdr:sp macro="" textlink="">
      <xdr:nvSpPr>
        <xdr:cNvPr id="6" name="吹き出し: 角を丸めた四角形 5">
          <a:extLst>
            <a:ext uri="{FF2B5EF4-FFF2-40B4-BE49-F238E27FC236}">
              <a16:creationId xmlns:a16="http://schemas.microsoft.com/office/drawing/2014/main" id="{5B8C1E1D-73E1-4A20-855D-C506661FEA92}"/>
            </a:ext>
          </a:extLst>
        </xdr:cNvPr>
        <xdr:cNvSpPr/>
      </xdr:nvSpPr>
      <xdr:spPr>
        <a:xfrm>
          <a:off x="114300" y="4067175"/>
          <a:ext cx="2314575" cy="230200"/>
        </a:xfrm>
        <a:prstGeom prst="wedgeRoundRectCallout">
          <a:avLst>
            <a:gd name="adj1" fmla="val 53694"/>
            <a:gd name="adj2" fmla="val -39747"/>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spAutoFit/>
        </a:bodyPr>
        <a:lstStyle/>
        <a:p>
          <a:pPr algn="l"/>
          <a:r>
            <a:rPr kumimoji="1" lang="ja-JP" altLang="en-US" sz="800">
              <a:solidFill>
                <a:sysClr val="windowText" lastClr="000000"/>
              </a:solidFill>
              <a:latin typeface="+mn-ea"/>
              <a:ea typeface="+mn-ea"/>
            </a:rPr>
            <a:t>注文書に記載された工事名称を記入して下さい。</a:t>
          </a:r>
        </a:p>
      </xdr:txBody>
    </xdr:sp>
    <xdr:clientData/>
  </xdr:oneCellAnchor>
  <xdr:oneCellAnchor>
    <xdr:from>
      <xdr:col>20</xdr:col>
      <xdr:colOff>25400</xdr:colOff>
      <xdr:row>24</xdr:row>
      <xdr:rowOff>57150</xdr:rowOff>
    </xdr:from>
    <xdr:ext cx="3171826" cy="610162"/>
    <xdr:sp macro="" textlink="">
      <xdr:nvSpPr>
        <xdr:cNvPr id="7" name="四角形: 角を丸くする 6">
          <a:extLst>
            <a:ext uri="{FF2B5EF4-FFF2-40B4-BE49-F238E27FC236}">
              <a16:creationId xmlns:a16="http://schemas.microsoft.com/office/drawing/2014/main" id="{48DE2266-0B3F-4E6F-8B28-B2E74B489BE9}"/>
            </a:ext>
          </a:extLst>
        </xdr:cNvPr>
        <xdr:cNvSpPr/>
      </xdr:nvSpPr>
      <xdr:spPr>
        <a:xfrm>
          <a:off x="3187700" y="4038600"/>
          <a:ext cx="3171826" cy="610162"/>
        </a:xfrm>
        <a:prstGeom prst="roundRect">
          <a:avLst/>
        </a:prstGeom>
        <a:solidFill>
          <a:schemeClr val="bg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numCol="1" rtlCol="0" anchor="ctr" anchorCtr="0">
          <a:spAutoFit/>
        </a:bodyPr>
        <a:lstStyle/>
        <a:p>
          <a:pPr algn="l"/>
          <a:r>
            <a:rPr kumimoji="1" lang="en-US" altLang="ja-JP" sz="800">
              <a:solidFill>
                <a:schemeClr val="tx1"/>
              </a:solidFill>
              <a:latin typeface="+mn-ea"/>
              <a:ea typeface="+mn-ea"/>
            </a:rPr>
            <a:t>※ </a:t>
          </a:r>
          <a:r>
            <a:rPr kumimoji="1" lang="ja-JP" altLang="en-US" sz="800">
              <a:solidFill>
                <a:schemeClr val="tx1"/>
              </a:solidFill>
              <a:latin typeface="+mn-ea"/>
              <a:ea typeface="+mn-ea"/>
            </a:rPr>
            <a:t>工事番号の記入について 　　　　　　　　　　　　　　　　　　◎ 工事番号の１桁目が</a:t>
          </a:r>
          <a:r>
            <a:rPr kumimoji="1" lang="en-US" altLang="ja-JP" sz="800">
              <a:solidFill>
                <a:schemeClr val="tx1"/>
              </a:solidFill>
              <a:latin typeface="+mn-ea"/>
              <a:ea typeface="+mn-ea"/>
            </a:rPr>
            <a:t>『</a:t>
          </a:r>
          <a:r>
            <a:rPr kumimoji="1" lang="ja-JP" altLang="en-US" sz="800">
              <a:solidFill>
                <a:schemeClr val="tx1"/>
              </a:solidFill>
              <a:latin typeface="+mn-ea"/>
              <a:ea typeface="+mn-ea"/>
            </a:rPr>
            <a:t>２</a:t>
          </a:r>
          <a:r>
            <a:rPr kumimoji="1" lang="en-US" altLang="ja-JP" sz="800">
              <a:solidFill>
                <a:schemeClr val="tx1"/>
              </a:solidFill>
              <a:latin typeface="+mn-ea"/>
              <a:ea typeface="+mn-ea"/>
            </a:rPr>
            <a:t>』</a:t>
          </a:r>
          <a:r>
            <a:rPr kumimoji="1" lang="ja-JP" altLang="en-US" sz="800">
              <a:solidFill>
                <a:schemeClr val="tx1"/>
              </a:solidFill>
              <a:latin typeface="+mn-ea"/>
              <a:ea typeface="+mn-ea"/>
            </a:rPr>
            <a:t>➡ ハイフォン抜き数字１２桁を記入◎ 工事番号の１桁目が</a:t>
          </a:r>
          <a:r>
            <a:rPr kumimoji="1" lang="en-US" altLang="ja-JP" sz="800">
              <a:solidFill>
                <a:schemeClr val="tx1"/>
              </a:solidFill>
              <a:latin typeface="+mn-ea"/>
              <a:ea typeface="+mn-ea"/>
            </a:rPr>
            <a:t>『</a:t>
          </a:r>
          <a:r>
            <a:rPr kumimoji="1" lang="ja-JP" altLang="en-US" sz="800">
              <a:solidFill>
                <a:schemeClr val="tx1"/>
              </a:solidFill>
              <a:latin typeface="+mn-ea"/>
              <a:ea typeface="+mn-ea"/>
            </a:rPr>
            <a:t>Ａ</a:t>
          </a:r>
          <a:r>
            <a:rPr kumimoji="1" lang="en-US" altLang="ja-JP" sz="800">
              <a:solidFill>
                <a:schemeClr val="tx1"/>
              </a:solidFill>
              <a:latin typeface="+mn-ea"/>
              <a:ea typeface="+mn-ea"/>
            </a:rPr>
            <a:t>』</a:t>
          </a:r>
          <a:r>
            <a:rPr kumimoji="1" lang="ja-JP" altLang="en-US" sz="800">
              <a:solidFill>
                <a:schemeClr val="tx1"/>
              </a:solidFill>
              <a:latin typeface="+mn-ea"/>
              <a:ea typeface="+mn-ea"/>
            </a:rPr>
            <a:t>➡ </a:t>
          </a:r>
          <a:r>
            <a:rPr kumimoji="1" lang="en-US" altLang="ja-JP" sz="800">
              <a:solidFill>
                <a:schemeClr val="tx1"/>
              </a:solidFill>
              <a:latin typeface="+mn-ea"/>
              <a:ea typeface="+mn-ea"/>
            </a:rPr>
            <a:t>A</a:t>
          </a:r>
          <a:r>
            <a:rPr kumimoji="1" lang="ja-JP" altLang="en-US" sz="800">
              <a:solidFill>
                <a:schemeClr val="tx1"/>
              </a:solidFill>
              <a:latin typeface="+mn-ea"/>
              <a:ea typeface="+mn-ea"/>
            </a:rPr>
            <a:t>と</a:t>
          </a:r>
          <a:r>
            <a:rPr kumimoji="1" lang="ja-JP" altLang="en-US" sz="800">
              <a:solidFill>
                <a:schemeClr val="tx1"/>
              </a:solidFill>
              <a:effectLst/>
              <a:latin typeface="+mn-ea"/>
              <a:ea typeface="+mn-ea"/>
              <a:cs typeface="+mn-cs"/>
            </a:rPr>
            <a:t>数字５桁を左詰めに記入</a:t>
          </a:r>
          <a:endParaRPr kumimoji="1" lang="ja-JP" altLang="en-US" sz="800">
            <a:solidFill>
              <a:schemeClr val="tx1"/>
            </a:solidFill>
            <a:latin typeface="+mn-ea"/>
            <a:ea typeface="+mn-ea"/>
          </a:endParaRPr>
        </a:p>
      </xdr:txBody>
    </xdr:sp>
    <xdr:clientData/>
  </xdr:oneCellAnchor>
  <xdr:oneCellAnchor>
    <xdr:from>
      <xdr:col>5</xdr:col>
      <xdr:colOff>142875</xdr:colOff>
      <xdr:row>31</xdr:row>
      <xdr:rowOff>9525</xdr:rowOff>
    </xdr:from>
    <xdr:ext cx="2886075" cy="230200"/>
    <xdr:sp macro="" textlink="">
      <xdr:nvSpPr>
        <xdr:cNvPr id="8" name="吹き出し: 角を丸めた四角形 7">
          <a:extLst>
            <a:ext uri="{FF2B5EF4-FFF2-40B4-BE49-F238E27FC236}">
              <a16:creationId xmlns:a16="http://schemas.microsoft.com/office/drawing/2014/main" id="{B6B8ECA0-8FA6-4A24-88BB-477203CB12A6}"/>
            </a:ext>
          </a:extLst>
        </xdr:cNvPr>
        <xdr:cNvSpPr/>
      </xdr:nvSpPr>
      <xdr:spPr>
        <a:xfrm>
          <a:off x="876300" y="4943475"/>
          <a:ext cx="2886075" cy="230200"/>
        </a:xfrm>
        <a:prstGeom prst="wedgeRoundRectCallout">
          <a:avLst>
            <a:gd name="adj1" fmla="val -3754"/>
            <a:gd name="adj2" fmla="val 6362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契約金額・既領収額の本体価格・消費税額を入力して下さい。</a:t>
          </a:r>
        </a:p>
      </xdr:txBody>
    </xdr:sp>
    <xdr:clientData/>
  </xdr:oneCellAnchor>
  <xdr:oneCellAnchor>
    <xdr:from>
      <xdr:col>24</xdr:col>
      <xdr:colOff>120650</xdr:colOff>
      <xdr:row>31</xdr:row>
      <xdr:rowOff>9525</xdr:rowOff>
    </xdr:from>
    <xdr:ext cx="2438400" cy="230200"/>
    <xdr:sp macro="" textlink="">
      <xdr:nvSpPr>
        <xdr:cNvPr id="9" name="吹き出し: 角を丸めた四角形 8">
          <a:extLst>
            <a:ext uri="{FF2B5EF4-FFF2-40B4-BE49-F238E27FC236}">
              <a16:creationId xmlns:a16="http://schemas.microsoft.com/office/drawing/2014/main" id="{962F4C8F-F647-49CE-9CFF-BD85D30AB002}"/>
            </a:ext>
          </a:extLst>
        </xdr:cNvPr>
        <xdr:cNvSpPr/>
      </xdr:nvSpPr>
      <xdr:spPr>
        <a:xfrm>
          <a:off x="3930650" y="4943475"/>
          <a:ext cx="2438400" cy="230200"/>
        </a:xfrm>
        <a:prstGeom prst="wedgeRoundRectCallout">
          <a:avLst>
            <a:gd name="adj1" fmla="val -41842"/>
            <a:gd name="adj2" fmla="val 6362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今回請求額は明細の合計金額より自動入力されます。</a:t>
          </a:r>
        </a:p>
      </xdr:txBody>
    </xdr:sp>
    <xdr:clientData/>
  </xdr:oneCellAnchor>
  <xdr:oneCellAnchor>
    <xdr:from>
      <xdr:col>2</xdr:col>
      <xdr:colOff>104776</xdr:colOff>
      <xdr:row>41</xdr:row>
      <xdr:rowOff>63500</xdr:rowOff>
    </xdr:from>
    <xdr:ext cx="1924050" cy="439200"/>
    <xdr:sp macro="" textlink="">
      <xdr:nvSpPr>
        <xdr:cNvPr id="10" name="吹き出し: 角を丸めた四角形 9">
          <a:extLst>
            <a:ext uri="{FF2B5EF4-FFF2-40B4-BE49-F238E27FC236}">
              <a16:creationId xmlns:a16="http://schemas.microsoft.com/office/drawing/2014/main" id="{467E283A-AD96-443F-9138-6E7B305EEB96}"/>
            </a:ext>
          </a:extLst>
        </xdr:cNvPr>
        <xdr:cNvSpPr/>
      </xdr:nvSpPr>
      <xdr:spPr>
        <a:xfrm>
          <a:off x="346076" y="6591300"/>
          <a:ext cx="1924050" cy="439200"/>
        </a:xfrm>
        <a:prstGeom prst="wedgeRoundRectCallout">
          <a:avLst>
            <a:gd name="adj1" fmla="val -6624"/>
            <a:gd name="adj2" fmla="val -59509"/>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下段の「税率について」をご確認のうえ税率を選択して下さい。</a:t>
          </a:r>
        </a:p>
      </xdr:txBody>
    </xdr:sp>
    <xdr:clientData/>
  </xdr:oneCellAnchor>
  <xdr:oneCellAnchor>
    <xdr:from>
      <xdr:col>0</xdr:col>
      <xdr:colOff>123825</xdr:colOff>
      <xdr:row>12</xdr:row>
      <xdr:rowOff>76200</xdr:rowOff>
    </xdr:from>
    <xdr:ext cx="2695575" cy="420181"/>
    <xdr:sp macro="" textlink="">
      <xdr:nvSpPr>
        <xdr:cNvPr id="13" name="吹き出し: 角を丸めた四角形 12">
          <a:extLst>
            <a:ext uri="{FF2B5EF4-FFF2-40B4-BE49-F238E27FC236}">
              <a16:creationId xmlns:a16="http://schemas.microsoft.com/office/drawing/2014/main" id="{C375F468-19B4-4F38-8887-3ADC39B93F36}"/>
            </a:ext>
          </a:extLst>
        </xdr:cNvPr>
        <xdr:cNvSpPr/>
      </xdr:nvSpPr>
      <xdr:spPr>
        <a:xfrm>
          <a:off x="111125" y="2044700"/>
          <a:ext cx="2695575" cy="420181"/>
        </a:xfrm>
        <a:prstGeom prst="wedgeRoundRectCallout">
          <a:avLst>
            <a:gd name="adj1" fmla="val 51469"/>
            <a:gd name="adj2" fmla="val -3958"/>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spAutoFit/>
        </a:bodyPr>
        <a:lstStyle/>
        <a:p>
          <a:pPr algn="l"/>
          <a:r>
            <a:rPr kumimoji="1" lang="ja-JP" altLang="en-US" sz="800">
              <a:solidFill>
                <a:sysClr val="windowText" lastClr="000000"/>
              </a:solidFill>
              <a:latin typeface="+mn-ea"/>
              <a:ea typeface="+mn-ea"/>
            </a:rPr>
            <a:t>適格請求書発行事業者として登録申請がお済みの場合は税務署より通知された番号を記入して下さい。</a:t>
          </a:r>
          <a:r>
            <a:rPr kumimoji="1" lang="en-US" altLang="ja-JP" sz="800">
              <a:solidFill>
                <a:sysClr val="windowText" lastClr="000000"/>
              </a:solidFill>
              <a:latin typeface="+mn-ea"/>
              <a:ea typeface="+mn-ea"/>
            </a:rPr>
            <a:t> </a:t>
          </a:r>
          <a:endParaRPr kumimoji="1" lang="ja-JP" altLang="en-US" sz="800">
            <a:solidFill>
              <a:sysClr val="windowText" lastClr="000000"/>
            </a:solidFill>
            <a:latin typeface="+mn-ea"/>
            <a:ea typeface="+mn-ea"/>
          </a:endParaRPr>
        </a:p>
      </xdr:txBody>
    </xdr:sp>
    <xdr:clientData/>
  </xdr:oneCellAnchor>
  <xdr:oneCellAnchor>
    <xdr:from>
      <xdr:col>14</xdr:col>
      <xdr:colOff>19052</xdr:colOff>
      <xdr:row>51</xdr:row>
      <xdr:rowOff>142875</xdr:rowOff>
    </xdr:from>
    <xdr:ext cx="1743074" cy="230400"/>
    <xdr:sp macro="" textlink="">
      <xdr:nvSpPr>
        <xdr:cNvPr id="14" name="吹き出し: 角を丸めた四角形 13">
          <a:extLst>
            <a:ext uri="{FF2B5EF4-FFF2-40B4-BE49-F238E27FC236}">
              <a16:creationId xmlns:a16="http://schemas.microsoft.com/office/drawing/2014/main" id="{5E6302F8-CDA2-47CA-8220-3B6ADF984695}"/>
            </a:ext>
          </a:extLst>
        </xdr:cNvPr>
        <xdr:cNvSpPr/>
      </xdr:nvSpPr>
      <xdr:spPr>
        <a:xfrm>
          <a:off x="2152652" y="8626475"/>
          <a:ext cx="1743074" cy="230400"/>
        </a:xfrm>
        <a:prstGeom prst="wedgeRoundRectCallout">
          <a:avLst>
            <a:gd name="adj1" fmla="val -52065"/>
            <a:gd name="adj2" fmla="val -52730"/>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消費税の端数処理を選択して下さい。</a:t>
          </a:r>
        </a:p>
      </xdr:txBody>
    </xdr:sp>
    <xdr:clientData/>
  </xdr:oneCellAnchor>
  <xdr:twoCellAnchor>
    <xdr:from>
      <xdr:col>0</xdr:col>
      <xdr:colOff>38100</xdr:colOff>
      <xdr:row>7</xdr:row>
      <xdr:rowOff>69850</xdr:rowOff>
    </xdr:from>
    <xdr:to>
      <xdr:col>2</xdr:col>
      <xdr:colOff>0</xdr:colOff>
      <xdr:row>7</xdr:row>
      <xdr:rowOff>260350</xdr:rowOff>
    </xdr:to>
    <xdr:sp macro="" textlink="">
      <xdr:nvSpPr>
        <xdr:cNvPr id="15" name="正方形/長方形 14">
          <a:extLst>
            <a:ext uri="{FF2B5EF4-FFF2-40B4-BE49-F238E27FC236}">
              <a16:creationId xmlns:a16="http://schemas.microsoft.com/office/drawing/2014/main" id="{3D257289-5536-47F5-91B4-EAF059B1AE27}"/>
            </a:ext>
          </a:extLst>
        </xdr:cNvPr>
        <xdr:cNvSpPr/>
      </xdr:nvSpPr>
      <xdr:spPr>
        <a:xfrm>
          <a:off x="38100" y="1123950"/>
          <a:ext cx="190500" cy="190500"/>
        </a:xfrm>
        <a:prstGeom prst="rect">
          <a:avLst/>
        </a:prstGeom>
        <a:solidFill>
          <a:schemeClr val="accent4">
            <a:lumMod val="40000"/>
            <a:lumOff val="60000"/>
          </a:schemeClr>
        </a:solidFill>
        <a:ln>
          <a:solidFill>
            <a:schemeClr val="accent4">
              <a:lumMod val="20000"/>
              <a:lumOff val="8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9</xdr:row>
      <xdr:rowOff>76200</xdr:rowOff>
    </xdr:from>
    <xdr:to>
      <xdr:col>2</xdr:col>
      <xdr:colOff>27029</xdr:colOff>
      <xdr:row>9</xdr:row>
      <xdr:rowOff>210675</xdr:rowOff>
    </xdr:to>
    <xdr:sp macro="" textlink="">
      <xdr:nvSpPr>
        <xdr:cNvPr id="28" name="四角形: 角を丸くする 27">
          <a:extLst>
            <a:ext uri="{FF2B5EF4-FFF2-40B4-BE49-F238E27FC236}">
              <a16:creationId xmlns:a16="http://schemas.microsoft.com/office/drawing/2014/main" id="{3600B399-64FE-47BF-98D4-9757F7F13F63}"/>
            </a:ext>
          </a:extLst>
        </xdr:cNvPr>
        <xdr:cNvSpPr/>
      </xdr:nvSpPr>
      <xdr:spPr>
        <a:xfrm>
          <a:off x="0" y="151130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0</xdr:colOff>
      <xdr:row>16</xdr:row>
      <xdr:rowOff>101600</xdr:rowOff>
    </xdr:from>
    <xdr:to>
      <xdr:col>2</xdr:col>
      <xdr:colOff>27029</xdr:colOff>
      <xdr:row>17</xdr:row>
      <xdr:rowOff>121775</xdr:rowOff>
    </xdr:to>
    <xdr:sp macro="" textlink="">
      <xdr:nvSpPr>
        <xdr:cNvPr id="29" name="四角形: 角を丸くする 28">
          <a:extLst>
            <a:ext uri="{FF2B5EF4-FFF2-40B4-BE49-F238E27FC236}">
              <a16:creationId xmlns:a16="http://schemas.microsoft.com/office/drawing/2014/main" id="{462AA23E-7AD7-423C-A68C-0EEDAE75E8AD}"/>
            </a:ext>
          </a:extLst>
        </xdr:cNvPr>
        <xdr:cNvSpPr/>
      </xdr:nvSpPr>
      <xdr:spPr>
        <a:xfrm>
          <a:off x="0" y="254000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0</xdr:colOff>
      <xdr:row>18</xdr:row>
      <xdr:rowOff>69850</xdr:rowOff>
    </xdr:from>
    <xdr:to>
      <xdr:col>2</xdr:col>
      <xdr:colOff>27029</xdr:colOff>
      <xdr:row>19</xdr:row>
      <xdr:rowOff>128125</xdr:rowOff>
    </xdr:to>
    <xdr:sp macro="" textlink="">
      <xdr:nvSpPr>
        <xdr:cNvPr id="30" name="四角形: 角を丸くする 29">
          <a:extLst>
            <a:ext uri="{FF2B5EF4-FFF2-40B4-BE49-F238E27FC236}">
              <a16:creationId xmlns:a16="http://schemas.microsoft.com/office/drawing/2014/main" id="{4FF4CA95-65DB-4BDF-A363-26B11493BE68}"/>
            </a:ext>
          </a:extLst>
        </xdr:cNvPr>
        <xdr:cNvSpPr/>
      </xdr:nvSpPr>
      <xdr:spPr>
        <a:xfrm>
          <a:off x="0" y="292735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0</xdr:colOff>
      <xdr:row>20</xdr:row>
      <xdr:rowOff>69850</xdr:rowOff>
    </xdr:from>
    <xdr:to>
      <xdr:col>2</xdr:col>
      <xdr:colOff>27029</xdr:colOff>
      <xdr:row>21</xdr:row>
      <xdr:rowOff>128125</xdr:rowOff>
    </xdr:to>
    <xdr:sp macro="" textlink="">
      <xdr:nvSpPr>
        <xdr:cNvPr id="31" name="四角形: 角を丸くする 30">
          <a:extLst>
            <a:ext uri="{FF2B5EF4-FFF2-40B4-BE49-F238E27FC236}">
              <a16:creationId xmlns:a16="http://schemas.microsoft.com/office/drawing/2014/main" id="{6FD19ABE-4234-40C8-A9C0-62B0A98AF7F0}"/>
            </a:ext>
          </a:extLst>
        </xdr:cNvPr>
        <xdr:cNvSpPr/>
      </xdr:nvSpPr>
      <xdr:spPr>
        <a:xfrm>
          <a:off x="0" y="330835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0</xdr:col>
      <xdr:colOff>0</xdr:colOff>
      <xdr:row>22</xdr:row>
      <xdr:rowOff>69850</xdr:rowOff>
    </xdr:from>
    <xdr:to>
      <xdr:col>2</xdr:col>
      <xdr:colOff>27029</xdr:colOff>
      <xdr:row>23</xdr:row>
      <xdr:rowOff>128125</xdr:rowOff>
    </xdr:to>
    <xdr:sp macro="" textlink="">
      <xdr:nvSpPr>
        <xdr:cNvPr id="32" name="四角形: 角を丸くする 31">
          <a:extLst>
            <a:ext uri="{FF2B5EF4-FFF2-40B4-BE49-F238E27FC236}">
              <a16:creationId xmlns:a16="http://schemas.microsoft.com/office/drawing/2014/main" id="{88599446-686E-418D-A657-CB03EF47A6FB}"/>
            </a:ext>
          </a:extLst>
        </xdr:cNvPr>
        <xdr:cNvSpPr/>
      </xdr:nvSpPr>
      <xdr:spPr>
        <a:xfrm>
          <a:off x="0" y="368935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7</xdr:col>
      <xdr:colOff>19050</xdr:colOff>
      <xdr:row>33</xdr:row>
      <xdr:rowOff>12700</xdr:rowOff>
    </xdr:from>
    <xdr:to>
      <xdr:col>8</xdr:col>
      <xdr:colOff>115929</xdr:colOff>
      <xdr:row>33</xdr:row>
      <xdr:rowOff>147175</xdr:rowOff>
    </xdr:to>
    <xdr:sp macro="" textlink="">
      <xdr:nvSpPr>
        <xdr:cNvPr id="33" name="四角形: 角を丸くする 32">
          <a:extLst>
            <a:ext uri="{FF2B5EF4-FFF2-40B4-BE49-F238E27FC236}">
              <a16:creationId xmlns:a16="http://schemas.microsoft.com/office/drawing/2014/main" id="{71DE9738-B309-48B4-97BD-2ED0A27C7F4D}"/>
            </a:ext>
          </a:extLst>
        </xdr:cNvPr>
        <xdr:cNvSpPr/>
      </xdr:nvSpPr>
      <xdr:spPr>
        <a:xfrm>
          <a:off x="1041400" y="523240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twoCellAnchor>
    <xdr:from>
      <xdr:col>13</xdr:col>
      <xdr:colOff>152400</xdr:colOff>
      <xdr:row>33</xdr:row>
      <xdr:rowOff>6350</xdr:rowOff>
    </xdr:from>
    <xdr:to>
      <xdr:col>15</xdr:col>
      <xdr:colOff>90529</xdr:colOff>
      <xdr:row>33</xdr:row>
      <xdr:rowOff>140825</xdr:rowOff>
    </xdr:to>
    <xdr:sp macro="" textlink="">
      <xdr:nvSpPr>
        <xdr:cNvPr id="34" name="四角形: 角を丸くする 33">
          <a:extLst>
            <a:ext uri="{FF2B5EF4-FFF2-40B4-BE49-F238E27FC236}">
              <a16:creationId xmlns:a16="http://schemas.microsoft.com/office/drawing/2014/main" id="{B1D84DB8-DFC8-4492-870B-C97548CFFB7D}"/>
            </a:ext>
          </a:extLst>
        </xdr:cNvPr>
        <xdr:cNvSpPr/>
      </xdr:nvSpPr>
      <xdr:spPr>
        <a:xfrm>
          <a:off x="2127250" y="5226050"/>
          <a:ext cx="255629" cy="134475"/>
        </a:xfrm>
        <a:prstGeom prst="roundRect">
          <a:avLst/>
        </a:prstGeom>
        <a:solidFill>
          <a:srgbClr val="FF5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b="1"/>
            <a:t>必須</a:t>
          </a:r>
        </a:p>
      </xdr:txBody>
    </xdr:sp>
    <xdr:clientData/>
  </xdr:twoCellAnchor>
  <xdr:oneCellAnchor>
    <xdr:from>
      <xdr:col>18</xdr:col>
      <xdr:colOff>146050</xdr:colOff>
      <xdr:row>41</xdr:row>
      <xdr:rowOff>76200</xdr:rowOff>
    </xdr:from>
    <xdr:ext cx="2241550" cy="495300"/>
    <xdr:sp macro="" textlink="">
      <xdr:nvSpPr>
        <xdr:cNvPr id="12" name="吹き出し: 角を丸めた四角形 11">
          <a:extLst>
            <a:ext uri="{FF2B5EF4-FFF2-40B4-BE49-F238E27FC236}">
              <a16:creationId xmlns:a16="http://schemas.microsoft.com/office/drawing/2014/main" id="{DC678E29-2985-44FD-BD67-7016E08AEEE4}"/>
            </a:ext>
          </a:extLst>
        </xdr:cNvPr>
        <xdr:cNvSpPr/>
      </xdr:nvSpPr>
      <xdr:spPr>
        <a:xfrm>
          <a:off x="2927350" y="6604000"/>
          <a:ext cx="2241550" cy="495300"/>
        </a:xfrm>
        <a:prstGeom prst="wedgeRoundRectCallout">
          <a:avLst>
            <a:gd name="adj1" fmla="val 42017"/>
            <a:gd name="adj2" fmla="val -57902"/>
            <a:gd name="adj3" fmla="val 16667"/>
          </a:avLst>
        </a:prstGeom>
        <a:solidFill>
          <a:schemeClr val="bg1"/>
        </a:solidFill>
        <a:effectLst>
          <a:outerShdw blurRad="50800" dist="12700" dir="2700000" algn="tl" rotWithShape="0">
            <a:schemeClr val="tx1">
              <a:alpha val="7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ctr" anchorCtr="0">
          <a:noAutofit/>
        </a:bodyPr>
        <a:lstStyle/>
        <a:p>
          <a:pPr algn="l"/>
          <a:r>
            <a:rPr kumimoji="1" lang="ja-JP" altLang="en-US" sz="800">
              <a:solidFill>
                <a:sysClr val="windowText" lastClr="000000"/>
              </a:solidFill>
              <a:latin typeface="+mn-ea"/>
              <a:ea typeface="+mn-ea"/>
            </a:rPr>
            <a:t>金額欄は</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数量</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単価</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で自動計算されます。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数量・単価には値を入力して下さい。</a:t>
          </a:r>
          <a:r>
            <a:rPr kumimoji="1" lang="en-US" altLang="ja-JP" sz="1100">
              <a:solidFill>
                <a:schemeClr val="lt1"/>
              </a:solidFill>
              <a:effectLst/>
              <a:latin typeface="+mn-lt"/>
              <a:ea typeface="+mn-ea"/>
              <a:cs typeface="+mn-cs"/>
            </a:rPr>
            <a:t>5</a:t>
          </a:r>
          <a:r>
            <a:rPr kumimoji="1" lang="ja-JP" altLang="ja-JP" sz="1100">
              <a:solidFill>
                <a:schemeClr val="lt1"/>
              </a:solidFill>
              <a:effectLst/>
              <a:latin typeface="+mn-lt"/>
              <a:ea typeface="+mn-ea"/>
              <a:cs typeface="+mn-cs"/>
            </a:rPr>
            <a:t>）</a:t>
          </a:r>
          <a:endParaRPr kumimoji="1" lang="ja-JP" altLang="en-US" sz="800">
            <a:solidFill>
              <a:sysClr val="windowText" lastClr="000000"/>
            </a:solidFill>
            <a:latin typeface="+mn-ea"/>
            <a:ea typeface="+mn-ea"/>
          </a:endParaRPr>
        </a:p>
      </xdr:txBody>
    </xdr:sp>
    <xdr:clientData/>
  </xdr:oneCellAnchor>
  <xdr:oneCellAnchor>
    <xdr:from>
      <xdr:col>18</xdr:col>
      <xdr:colOff>127000</xdr:colOff>
      <xdr:row>44</xdr:row>
      <xdr:rowOff>69850</xdr:rowOff>
    </xdr:from>
    <xdr:ext cx="2933700" cy="439200"/>
    <xdr:sp macro="" textlink="">
      <xdr:nvSpPr>
        <xdr:cNvPr id="16" name="四角形: 角を丸くする 15">
          <a:extLst>
            <a:ext uri="{FF2B5EF4-FFF2-40B4-BE49-F238E27FC236}">
              <a16:creationId xmlns:a16="http://schemas.microsoft.com/office/drawing/2014/main" id="{AC520794-16E7-4441-8937-0A9DCC758FB8}"/>
            </a:ext>
          </a:extLst>
        </xdr:cNvPr>
        <xdr:cNvSpPr/>
      </xdr:nvSpPr>
      <xdr:spPr>
        <a:xfrm>
          <a:off x="2908300" y="7169150"/>
          <a:ext cx="2933700" cy="439200"/>
        </a:xfrm>
        <a:prstGeom prst="roundRect">
          <a:avLst/>
        </a:prstGeom>
        <a:solidFill>
          <a:schemeClr val="bg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numCol="1" rtlCol="0" anchor="ctr" anchorCtr="0">
          <a:noAutofit/>
        </a:bodyPr>
        <a:lstStyle/>
        <a:p>
          <a:pPr algn="l"/>
          <a:r>
            <a:rPr kumimoji="1" lang="ja-JP" altLang="en-US" sz="800">
              <a:solidFill>
                <a:schemeClr val="tx1"/>
              </a:solidFill>
              <a:latin typeface="+mn-ea"/>
              <a:ea typeface="+mn-ea"/>
            </a:rPr>
            <a:t>・数量：</a:t>
          </a:r>
          <a:r>
            <a:rPr kumimoji="1" lang="ja-JP" altLang="en-US" sz="800" b="1">
              <a:solidFill>
                <a:schemeClr val="tx1"/>
              </a:solidFill>
              <a:latin typeface="+mn-ea"/>
              <a:ea typeface="+mn-ea"/>
            </a:rPr>
            <a:t>小数点以下１桁まで</a:t>
          </a:r>
          <a:r>
            <a:rPr kumimoji="1" lang="ja-JP" altLang="en-US" sz="800">
              <a:solidFill>
                <a:schemeClr val="tx1"/>
              </a:solidFill>
              <a:latin typeface="+mn-ea"/>
              <a:ea typeface="+mn-ea"/>
            </a:rPr>
            <a:t>（ 入力例　〇 </a:t>
          </a:r>
          <a:r>
            <a:rPr kumimoji="1" lang="en-US" altLang="ja-JP" sz="800">
              <a:solidFill>
                <a:schemeClr val="tx1"/>
              </a:solidFill>
              <a:latin typeface="+mn-ea"/>
              <a:ea typeface="+mn-ea"/>
            </a:rPr>
            <a:t>12.5 </a:t>
          </a:r>
          <a:r>
            <a:rPr kumimoji="1" lang="ja-JP" altLang="en-US" sz="800">
              <a:solidFill>
                <a:schemeClr val="tx1"/>
              </a:solidFill>
              <a:latin typeface="+mn-ea"/>
              <a:ea typeface="+mn-ea"/>
            </a:rPr>
            <a:t>、</a:t>
          </a:r>
          <a:r>
            <a:rPr kumimoji="1" lang="en-US" altLang="ja-JP" sz="800">
              <a:solidFill>
                <a:schemeClr val="tx1"/>
              </a:solidFill>
              <a:latin typeface="+mn-ea"/>
              <a:ea typeface="+mn-ea"/>
            </a:rPr>
            <a:t>× 12.55</a:t>
          </a:r>
          <a:r>
            <a:rPr kumimoji="1" lang="ja-JP" altLang="en-US" sz="800">
              <a:solidFill>
                <a:schemeClr val="tx1"/>
              </a:solidFill>
              <a:latin typeface="+mn-ea"/>
              <a:ea typeface="+mn-ea"/>
            </a:rPr>
            <a:t> ）　　　　　　　　　　　　　　　　</a:t>
          </a:r>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・単価：</a:t>
          </a:r>
          <a:r>
            <a:rPr kumimoji="1" lang="ja-JP" altLang="en-US" sz="800" b="1">
              <a:solidFill>
                <a:schemeClr val="tx1"/>
              </a:solidFill>
              <a:latin typeface="+mn-ea"/>
              <a:ea typeface="+mn-ea"/>
            </a:rPr>
            <a:t>整数　　　　　　　</a:t>
          </a:r>
          <a:r>
            <a:rPr kumimoji="1" lang="ja-JP" altLang="en-US" sz="800">
              <a:solidFill>
                <a:schemeClr val="tx1"/>
              </a:solidFill>
              <a:latin typeface="+mn-ea"/>
              <a:ea typeface="+mn-ea"/>
            </a:rPr>
            <a:t>（ 入力例　〇 </a:t>
          </a:r>
          <a:r>
            <a:rPr kumimoji="1" lang="en-US" altLang="ja-JP" sz="800">
              <a:solidFill>
                <a:schemeClr val="tx1"/>
              </a:solidFill>
              <a:latin typeface="+mn-ea"/>
              <a:ea typeface="+mn-ea"/>
            </a:rPr>
            <a:t>125  </a:t>
          </a:r>
          <a:r>
            <a:rPr kumimoji="1" lang="ja-JP" altLang="en-US" sz="800">
              <a:solidFill>
                <a:schemeClr val="tx1"/>
              </a:solidFill>
              <a:latin typeface="+mn-ea"/>
              <a:ea typeface="+mn-ea"/>
            </a:rPr>
            <a:t>、</a:t>
          </a:r>
          <a:r>
            <a:rPr kumimoji="1" lang="en-US" altLang="ja-JP" sz="800" baseline="0">
              <a:solidFill>
                <a:schemeClr val="tx1"/>
              </a:solidFill>
              <a:latin typeface="+mn-ea"/>
              <a:ea typeface="+mn-ea"/>
            </a:rPr>
            <a:t>× 125.5 </a:t>
          </a:r>
          <a:r>
            <a:rPr kumimoji="1" lang="ja-JP" altLang="en-US" sz="800" baseline="0">
              <a:solidFill>
                <a:schemeClr val="tx1"/>
              </a:solidFill>
              <a:latin typeface="+mn-ea"/>
              <a:ea typeface="+mn-ea"/>
            </a:rPr>
            <a:t>）</a:t>
          </a:r>
          <a:endParaRPr kumimoji="1" lang="ja-JP" altLang="en-US" sz="800">
            <a:solidFill>
              <a:schemeClr val="tx1"/>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4845F-5ACE-4A93-B60F-D8A36672119C}">
  <dimension ref="A1:CP60"/>
  <sheetViews>
    <sheetView showGridLines="0" tabSelected="1" zoomScaleNormal="100" zoomScaleSheetLayoutView="100" workbookViewId="0">
      <selection activeCell="AG1" sqref="AG1:AH1"/>
    </sheetView>
  </sheetViews>
  <sheetFormatPr defaultColWidth="1.77734375" defaultRowHeight="14.1" customHeight="1" x14ac:dyDescent="0.25"/>
  <cols>
    <col min="1" max="2" width="1.44140625" style="1" customWidth="1"/>
    <col min="3" max="31" width="1.77734375" style="1" customWidth="1"/>
    <col min="32" max="41" width="1.6640625" style="1" customWidth="1"/>
    <col min="42" max="42" width="2.109375" style="1" bestFit="1" customWidth="1"/>
    <col min="43" max="43" width="2.109375" style="3" bestFit="1" customWidth="1"/>
    <col min="44" max="94" width="1.77734375" style="3"/>
    <col min="95" max="16384" width="1.77734375" style="1"/>
  </cols>
  <sheetData>
    <row r="1" spans="1:81" ht="15.95" customHeight="1" x14ac:dyDescent="0.25">
      <c r="A1" s="75" t="s">
        <v>0</v>
      </c>
      <c r="B1" s="75"/>
      <c r="C1" s="75"/>
      <c r="D1" s="75"/>
      <c r="E1" s="75"/>
      <c r="F1" s="75"/>
      <c r="G1" s="75"/>
      <c r="H1" s="75"/>
      <c r="I1" s="75"/>
      <c r="J1" s="75"/>
      <c r="K1" s="75"/>
      <c r="L1" s="75"/>
      <c r="M1" s="75"/>
      <c r="N1" s="75"/>
      <c r="O1" s="75"/>
      <c r="P1" s="75"/>
      <c r="Q1" s="75"/>
      <c r="R1" s="75"/>
      <c r="S1" s="75"/>
      <c r="T1" s="75"/>
      <c r="U1" s="75"/>
      <c r="V1" s="75"/>
      <c r="Y1" s="76" t="s">
        <v>1</v>
      </c>
      <c r="Z1" s="76"/>
      <c r="AA1" s="76"/>
      <c r="AB1" s="76"/>
      <c r="AC1" s="76"/>
      <c r="AD1" s="76"/>
      <c r="AE1" s="77">
        <v>20</v>
      </c>
      <c r="AF1" s="77"/>
      <c r="AG1" s="78"/>
      <c r="AH1" s="78"/>
      <c r="AI1" s="2" t="s">
        <v>2</v>
      </c>
      <c r="AJ1" s="79"/>
      <c r="AK1" s="79"/>
      <c r="AL1" s="2" t="s">
        <v>3</v>
      </c>
      <c r="AM1" s="79"/>
      <c r="AN1" s="79"/>
      <c r="AO1" s="2" t="s">
        <v>4</v>
      </c>
    </row>
    <row r="3" spans="1:81" ht="15.95" customHeight="1" x14ac:dyDescent="0.25">
      <c r="A3" s="83" t="s">
        <v>5</v>
      </c>
      <c r="B3" s="83"/>
      <c r="C3" s="83"/>
      <c r="D3" s="83"/>
      <c r="E3" s="83"/>
      <c r="F3" s="83"/>
      <c r="G3" s="83"/>
      <c r="H3" s="83"/>
      <c r="I3" s="83"/>
      <c r="J3" s="83"/>
      <c r="K3" s="83"/>
      <c r="L3" s="83"/>
      <c r="M3" s="83"/>
      <c r="N3" s="83"/>
      <c r="O3" s="83"/>
    </row>
    <row r="4" spans="1:81" ht="9.9499999999999993" customHeight="1" x14ac:dyDescent="0.25">
      <c r="A4" s="4"/>
      <c r="B4" s="4"/>
      <c r="C4" s="4"/>
      <c r="D4" s="4"/>
      <c r="E4" s="4"/>
      <c r="F4" s="4"/>
      <c r="G4" s="4"/>
      <c r="H4" s="4"/>
      <c r="I4" s="4"/>
      <c r="J4" s="4"/>
      <c r="K4" s="4"/>
      <c r="L4" s="4"/>
      <c r="M4" s="4"/>
      <c r="N4" s="4"/>
      <c r="O4" s="4"/>
    </row>
    <row r="5" spans="1:81" ht="9.9499999999999993" customHeight="1" x14ac:dyDescent="0.25">
      <c r="P5" s="3"/>
      <c r="Q5" s="3"/>
      <c r="R5" s="3"/>
      <c r="S5" s="3"/>
      <c r="T5" s="3"/>
      <c r="U5" s="3"/>
      <c r="V5" s="3"/>
      <c r="W5" s="3"/>
      <c r="X5" s="3"/>
      <c r="Y5" s="3"/>
      <c r="Z5" s="3"/>
      <c r="AA5" s="3"/>
      <c r="AB5" s="3"/>
      <c r="AC5" s="3"/>
      <c r="AD5" s="3"/>
      <c r="AE5" s="3"/>
      <c r="AF5" s="3"/>
      <c r="AG5" s="3"/>
      <c r="AH5" s="3"/>
      <c r="AI5" s="3"/>
      <c r="AJ5" s="3"/>
      <c r="AK5" s="3"/>
      <c r="AL5" s="3"/>
      <c r="AM5" s="3"/>
      <c r="AN5" s="3"/>
      <c r="AO5" s="3"/>
      <c r="AP5" s="3"/>
    </row>
    <row r="6" spans="1:81" ht="12" customHeight="1" x14ac:dyDescent="0.25">
      <c r="P6" s="3"/>
      <c r="Q6" s="84" t="s">
        <v>6</v>
      </c>
      <c r="R6" s="84"/>
      <c r="S6" s="84"/>
      <c r="T6" s="84"/>
      <c r="U6" s="5"/>
      <c r="V6" s="85"/>
      <c r="W6" s="85"/>
      <c r="X6" s="6" t="s">
        <v>7</v>
      </c>
      <c r="Y6" s="86"/>
      <c r="Z6" s="86"/>
      <c r="AA6" s="86"/>
      <c r="AB6" s="3"/>
      <c r="AC6" s="3"/>
      <c r="AD6" s="3"/>
      <c r="AE6" s="3"/>
      <c r="AF6" s="3"/>
      <c r="AG6" s="3"/>
      <c r="AH6" s="3"/>
      <c r="AI6" s="3"/>
      <c r="AJ6" s="3"/>
      <c r="AK6" s="3"/>
      <c r="AL6" s="3"/>
      <c r="AM6" s="3"/>
      <c r="AN6" s="3"/>
      <c r="AO6" s="3"/>
      <c r="AP6" s="3"/>
    </row>
    <row r="7" spans="1:81" ht="6" customHeight="1" x14ac:dyDescent="0.25">
      <c r="P7" s="3"/>
      <c r="Q7" s="3"/>
      <c r="R7" s="3"/>
      <c r="S7" s="3"/>
      <c r="T7" s="3"/>
      <c r="U7" s="3"/>
      <c r="V7" s="3"/>
      <c r="W7" s="3"/>
      <c r="X7" s="3"/>
      <c r="Y7" s="3"/>
      <c r="Z7" s="3"/>
      <c r="AA7" s="3"/>
      <c r="AB7" s="3"/>
      <c r="AC7" s="3"/>
      <c r="AD7" s="3"/>
      <c r="AE7" s="3"/>
      <c r="AF7" s="3"/>
      <c r="AG7" s="3"/>
      <c r="AH7" s="3"/>
      <c r="AI7" s="3"/>
      <c r="AJ7" s="3"/>
      <c r="AK7" s="3"/>
      <c r="AL7" s="3"/>
      <c r="AM7" s="3"/>
      <c r="AN7" s="3"/>
      <c r="AO7" s="3"/>
      <c r="AP7" s="3"/>
      <c r="AZ7" s="7"/>
      <c r="BA7" s="7"/>
      <c r="BB7" s="7"/>
      <c r="BC7" s="7"/>
      <c r="BD7" s="7"/>
      <c r="BE7" s="7"/>
      <c r="BF7" s="7"/>
      <c r="BG7" s="7"/>
      <c r="BH7" s="7"/>
      <c r="BI7" s="7"/>
      <c r="BJ7" s="7"/>
      <c r="BQ7" s="8"/>
      <c r="BR7" s="8"/>
      <c r="BS7" s="8"/>
      <c r="BT7" s="8"/>
      <c r="BU7" s="8"/>
      <c r="BV7" s="8"/>
      <c r="BW7" s="8"/>
      <c r="BX7" s="8"/>
      <c r="BY7" s="8"/>
      <c r="BZ7" s="8"/>
      <c r="CA7" s="8"/>
      <c r="CB7" s="8"/>
      <c r="CC7" s="8"/>
    </row>
    <row r="8" spans="1:81" ht="24" customHeight="1" x14ac:dyDescent="0.25">
      <c r="P8" s="3"/>
      <c r="Q8" s="84" t="s">
        <v>8</v>
      </c>
      <c r="R8" s="84"/>
      <c r="S8" s="84"/>
      <c r="T8" s="84"/>
      <c r="U8" s="5"/>
      <c r="V8" s="87"/>
      <c r="W8" s="87"/>
      <c r="X8" s="87"/>
      <c r="Y8" s="87"/>
      <c r="Z8" s="87"/>
      <c r="AA8" s="87"/>
      <c r="AB8" s="87"/>
      <c r="AC8" s="87"/>
      <c r="AD8" s="87"/>
      <c r="AE8" s="87"/>
      <c r="AF8" s="87"/>
      <c r="AG8" s="87"/>
      <c r="AH8" s="87"/>
      <c r="AI8" s="87"/>
      <c r="AJ8" s="87"/>
      <c r="AK8" s="87"/>
      <c r="AL8" s="87"/>
      <c r="AM8" s="87"/>
      <c r="AN8" s="87"/>
      <c r="AO8" s="3"/>
      <c r="AP8" s="3"/>
      <c r="AR8" s="5"/>
      <c r="AS8" s="5"/>
      <c r="AT8" s="5"/>
      <c r="AU8" s="5"/>
      <c r="AV8" s="5"/>
      <c r="AW8" s="5"/>
      <c r="AX8" s="5"/>
      <c r="AY8" s="5"/>
      <c r="AZ8" s="5"/>
      <c r="BA8" s="9"/>
      <c r="BB8" s="9"/>
      <c r="BC8" s="9"/>
      <c r="BD8" s="9"/>
      <c r="BE8" s="9"/>
      <c r="BF8" s="9"/>
      <c r="BG8" s="9"/>
      <c r="BH8" s="9"/>
      <c r="BI8" s="7"/>
      <c r="BJ8" s="7"/>
      <c r="BQ8" s="8"/>
      <c r="BR8" s="8"/>
      <c r="BS8" s="8"/>
      <c r="BT8" s="8"/>
      <c r="BU8" s="8"/>
      <c r="BV8" s="8"/>
      <c r="BW8" s="8"/>
      <c r="BX8" s="8"/>
      <c r="BY8" s="8"/>
      <c r="BZ8" s="8"/>
      <c r="CA8" s="8"/>
      <c r="CB8" s="8"/>
      <c r="CC8" s="8"/>
    </row>
    <row r="9" spans="1:81" ht="6" customHeight="1" x14ac:dyDescent="0.25">
      <c r="P9" s="3"/>
      <c r="Q9" s="5"/>
      <c r="R9" s="5"/>
      <c r="S9" s="5"/>
      <c r="T9" s="5"/>
      <c r="U9" s="5"/>
      <c r="V9" s="5"/>
      <c r="W9" s="5"/>
      <c r="X9" s="5"/>
      <c r="Y9" s="5"/>
      <c r="Z9" s="5"/>
      <c r="AA9" s="5"/>
      <c r="AB9" s="5"/>
      <c r="AC9" s="5"/>
      <c r="AD9" s="5"/>
      <c r="AE9" s="5"/>
      <c r="AF9" s="5"/>
      <c r="AG9" s="5"/>
      <c r="AH9" s="5"/>
      <c r="AI9" s="5"/>
      <c r="AJ9" s="5"/>
      <c r="AK9" s="5"/>
      <c r="AL9" s="5"/>
      <c r="AM9" s="5"/>
      <c r="AN9" s="5"/>
      <c r="AO9" s="3"/>
      <c r="AP9" s="3"/>
      <c r="AR9" s="5"/>
      <c r="AS9" s="5"/>
      <c r="AT9" s="5"/>
      <c r="AU9" s="5"/>
      <c r="AV9" s="5"/>
      <c r="AW9" s="5"/>
      <c r="AX9" s="5"/>
      <c r="AY9" s="5"/>
      <c r="AZ9" s="5"/>
      <c r="BA9" s="9"/>
      <c r="BB9" s="9"/>
      <c r="BC9" s="80"/>
      <c r="BD9" s="80"/>
      <c r="BE9" s="80"/>
      <c r="BF9" s="80"/>
      <c r="BG9" s="80"/>
      <c r="BH9" s="80"/>
      <c r="BI9" s="80"/>
      <c r="BJ9" s="80"/>
      <c r="BL9" s="8"/>
      <c r="BM9" s="8"/>
      <c r="BN9" s="8"/>
      <c r="BO9" s="8"/>
      <c r="BP9" s="8"/>
      <c r="BQ9" s="8"/>
      <c r="BR9" s="8"/>
      <c r="BS9" s="8"/>
      <c r="BT9" s="8"/>
      <c r="BU9" s="8"/>
      <c r="BV9" s="8"/>
      <c r="BW9" s="8"/>
      <c r="BX9" s="8"/>
      <c r="BY9" s="8"/>
      <c r="BZ9" s="8"/>
      <c r="CA9" s="8"/>
      <c r="CB9" s="8"/>
      <c r="CC9" s="8"/>
    </row>
    <row r="10" spans="1:81" ht="24" customHeight="1" x14ac:dyDescent="0.25">
      <c r="P10" s="3"/>
      <c r="Q10" s="84" t="s">
        <v>9</v>
      </c>
      <c r="R10" s="84"/>
      <c r="S10" s="84"/>
      <c r="T10" s="84"/>
      <c r="U10" s="5"/>
      <c r="V10" s="87"/>
      <c r="W10" s="87"/>
      <c r="X10" s="87"/>
      <c r="Y10" s="87"/>
      <c r="Z10" s="87"/>
      <c r="AA10" s="87"/>
      <c r="AB10" s="87"/>
      <c r="AC10" s="87"/>
      <c r="AD10" s="87"/>
      <c r="AE10" s="87"/>
      <c r="AF10" s="87"/>
      <c r="AG10" s="87"/>
      <c r="AH10" s="87"/>
      <c r="AI10" s="87"/>
      <c r="AJ10" s="87"/>
      <c r="AK10" s="87"/>
      <c r="AL10" s="87"/>
      <c r="AM10" s="87"/>
      <c r="AN10" s="87"/>
      <c r="AO10" s="3"/>
      <c r="AP10" s="3"/>
      <c r="AZ10" s="7"/>
      <c r="BA10" s="7"/>
      <c r="BB10" s="7"/>
      <c r="BC10" s="80"/>
      <c r="BD10" s="80"/>
      <c r="BE10" s="80"/>
      <c r="BF10" s="80"/>
      <c r="BG10" s="80"/>
      <c r="BH10" s="80"/>
      <c r="BI10" s="80"/>
      <c r="BJ10" s="80"/>
      <c r="BR10" s="8"/>
      <c r="BS10" s="8"/>
      <c r="BT10" s="8"/>
      <c r="BU10" s="8"/>
      <c r="BV10" s="8"/>
      <c r="BW10" s="8"/>
      <c r="BX10" s="8"/>
      <c r="BY10" s="8"/>
      <c r="BZ10" s="8"/>
      <c r="CA10" s="8"/>
      <c r="CB10" s="8"/>
      <c r="CC10" s="8"/>
    </row>
    <row r="11" spans="1:81" ht="6" customHeight="1" x14ac:dyDescent="0.25">
      <c r="L11" s="10"/>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R11" s="5"/>
      <c r="AS11" s="5"/>
      <c r="AT11" s="5"/>
      <c r="BF11" s="9"/>
      <c r="BG11" s="9"/>
      <c r="BH11" s="5"/>
      <c r="BI11" s="7"/>
      <c r="BJ11" s="7"/>
      <c r="BK11" s="7"/>
      <c r="BL11" s="7"/>
      <c r="BM11" s="7"/>
      <c r="BN11" s="7"/>
      <c r="BO11" s="7"/>
      <c r="BQ11" s="8"/>
      <c r="BR11" s="8"/>
      <c r="BS11" s="8"/>
      <c r="BT11" s="8"/>
      <c r="BU11" s="8"/>
      <c r="BV11" s="8"/>
      <c r="BW11" s="8"/>
      <c r="BX11" s="8"/>
      <c r="BY11" s="8"/>
      <c r="BZ11" s="8"/>
      <c r="CA11" s="8"/>
      <c r="CB11" s="8"/>
      <c r="CC11" s="8"/>
    </row>
    <row r="12" spans="1:81" ht="12" customHeight="1" x14ac:dyDescent="0.25">
      <c r="L12" s="11"/>
      <c r="P12" s="3"/>
      <c r="Q12" s="84" t="s">
        <v>10</v>
      </c>
      <c r="R12" s="84"/>
      <c r="S12" s="84"/>
      <c r="T12" s="84"/>
      <c r="U12" s="5"/>
      <c r="V12" s="86"/>
      <c r="W12" s="86"/>
      <c r="X12" s="86"/>
      <c r="Y12" s="86"/>
      <c r="Z12" s="86"/>
      <c r="AA12" s="86"/>
      <c r="AB12" s="12"/>
      <c r="AC12" s="3"/>
      <c r="AD12" s="84" t="s">
        <v>11</v>
      </c>
      <c r="AE12" s="84"/>
      <c r="AF12" s="84"/>
      <c r="AG12" s="84"/>
      <c r="AH12" s="5"/>
      <c r="AI12" s="86"/>
      <c r="AJ12" s="86"/>
      <c r="AK12" s="86"/>
      <c r="AL12" s="86"/>
      <c r="AM12" s="86"/>
      <c r="AN12" s="86"/>
      <c r="AO12" s="3"/>
      <c r="AP12" s="3"/>
      <c r="BL12" s="8"/>
      <c r="BM12" s="8"/>
      <c r="BN12" s="8"/>
      <c r="BO12" s="8"/>
      <c r="BP12" s="8"/>
      <c r="BQ12" s="8"/>
      <c r="BR12" s="8"/>
      <c r="BS12" s="8"/>
      <c r="BT12" s="8"/>
      <c r="BU12" s="8"/>
      <c r="BV12" s="8"/>
      <c r="BW12" s="8"/>
      <c r="BX12" s="8"/>
      <c r="BY12" s="8"/>
      <c r="BZ12" s="8"/>
      <c r="CA12" s="8"/>
      <c r="CB12" s="8"/>
      <c r="CC12" s="8"/>
    </row>
    <row r="13" spans="1:81" ht="12" customHeight="1" x14ac:dyDescent="0.25">
      <c r="L13" s="1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R13" s="5"/>
      <c r="AS13" s="5"/>
      <c r="AT13" s="5"/>
      <c r="BJ13" s="9"/>
      <c r="BK13" s="9"/>
      <c r="BL13" s="9"/>
      <c r="BM13" s="9"/>
      <c r="BO13" s="8"/>
      <c r="BP13" s="8"/>
      <c r="BQ13" s="8"/>
      <c r="BR13" s="8"/>
      <c r="BS13" s="8"/>
      <c r="BT13" s="8"/>
      <c r="BU13" s="8"/>
      <c r="BV13" s="8"/>
      <c r="BW13" s="8"/>
      <c r="BX13" s="8"/>
      <c r="BY13" s="8"/>
      <c r="BZ13" s="8"/>
      <c r="CA13" s="8"/>
      <c r="CB13" s="8"/>
      <c r="CC13" s="8"/>
    </row>
    <row r="14" spans="1:81" ht="6" customHeight="1" x14ac:dyDescent="0.25">
      <c r="A14" s="3"/>
      <c r="B14" s="3"/>
      <c r="C14" s="3"/>
      <c r="D14" s="3"/>
      <c r="E14" s="3"/>
      <c r="F14" s="3"/>
      <c r="G14" s="3"/>
      <c r="H14" s="3"/>
      <c r="I14" s="3"/>
      <c r="J14" s="3"/>
      <c r="K14" s="3"/>
      <c r="L14" s="8"/>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R14" s="5"/>
      <c r="AS14" s="5"/>
      <c r="AT14" s="5"/>
      <c r="BJ14" s="9"/>
      <c r="BK14" s="9"/>
      <c r="BL14" s="9"/>
      <c r="BM14" s="9"/>
      <c r="BO14" s="8"/>
      <c r="BP14" s="8"/>
      <c r="BQ14" s="8"/>
      <c r="BR14" s="8"/>
      <c r="BS14" s="8"/>
      <c r="BT14" s="8"/>
      <c r="BU14" s="8"/>
      <c r="BV14" s="8"/>
      <c r="BW14" s="8"/>
      <c r="BX14" s="8"/>
      <c r="BY14" s="8"/>
      <c r="BZ14" s="8"/>
      <c r="CA14" s="8"/>
      <c r="CB14" s="8"/>
      <c r="CC14" s="8"/>
    </row>
    <row r="15" spans="1:81" ht="12" customHeight="1" x14ac:dyDescent="0.25">
      <c r="A15" s="5"/>
      <c r="B15" s="5"/>
      <c r="C15" s="5"/>
      <c r="D15" s="5"/>
      <c r="E15" s="5"/>
      <c r="F15" s="5"/>
      <c r="G15" s="5"/>
      <c r="H15" s="5"/>
      <c r="I15" s="5"/>
      <c r="J15" s="5"/>
      <c r="K15" s="5"/>
      <c r="L15" s="3"/>
      <c r="M15" s="3"/>
      <c r="N15" s="3"/>
      <c r="O15" s="3"/>
      <c r="P15" s="3"/>
      <c r="S15" s="81" t="s">
        <v>60</v>
      </c>
      <c r="T15" s="82"/>
      <c r="U15" s="82"/>
      <c r="V15" s="82"/>
      <c r="W15" s="82"/>
      <c r="X15" s="82"/>
      <c r="Y15" s="82"/>
      <c r="Z15" s="82"/>
      <c r="AA15" s="82"/>
      <c r="AB15" s="13" t="s">
        <v>12</v>
      </c>
      <c r="AC15" s="14"/>
      <c r="AD15" s="14"/>
      <c r="AE15" s="14"/>
      <c r="AF15" s="14"/>
      <c r="AG15" s="14"/>
      <c r="AH15" s="14"/>
      <c r="AI15" s="14"/>
      <c r="AJ15" s="14"/>
      <c r="AK15" s="14"/>
      <c r="AL15" s="14"/>
      <c r="AM15" s="14"/>
      <c r="AN15" s="14"/>
      <c r="AO15" s="15"/>
      <c r="AP15" s="3"/>
      <c r="AR15" s="5"/>
      <c r="AS15" s="5"/>
      <c r="AT15" s="5"/>
      <c r="BC15" s="80"/>
      <c r="BD15" s="80"/>
      <c r="BE15" s="80"/>
      <c r="BF15" s="80"/>
      <c r="BG15" s="80"/>
      <c r="BH15" s="80"/>
      <c r="BI15" s="80"/>
      <c r="BJ15" s="9"/>
      <c r="BK15" s="9"/>
      <c r="BL15" s="9"/>
      <c r="BM15" s="9"/>
      <c r="BO15" s="8"/>
      <c r="BP15" s="8"/>
      <c r="BQ15" s="8"/>
      <c r="BR15" s="8"/>
      <c r="BS15" s="8"/>
      <c r="BT15" s="8"/>
      <c r="BU15" s="8"/>
      <c r="BV15" s="8"/>
      <c r="BW15" s="8"/>
      <c r="BX15" s="8"/>
      <c r="BY15" s="8"/>
      <c r="BZ15" s="8"/>
      <c r="CA15" s="8"/>
      <c r="CB15" s="8"/>
      <c r="CC15" s="8"/>
    </row>
    <row r="16" spans="1:81" ht="8.1" customHeight="1" x14ac:dyDescent="0.25">
      <c r="O16" s="9"/>
      <c r="P16" s="9"/>
      <c r="Q16" s="9"/>
      <c r="R16" s="3"/>
      <c r="S16" s="3"/>
      <c r="T16" s="3"/>
      <c r="U16" s="3"/>
      <c r="V16" s="3"/>
      <c r="W16" s="3"/>
      <c r="X16" s="3"/>
      <c r="Y16" s="3"/>
      <c r="Z16" s="3"/>
      <c r="AA16" s="3"/>
      <c r="AB16" s="3"/>
      <c r="AC16" s="3"/>
      <c r="AD16" s="3"/>
      <c r="AE16" s="3"/>
      <c r="AF16" s="3"/>
      <c r="AG16" s="3"/>
      <c r="AH16" s="3"/>
      <c r="AI16" s="3"/>
      <c r="AJ16" s="3"/>
      <c r="AK16" s="3"/>
      <c r="AL16" s="3"/>
      <c r="AM16" s="3"/>
      <c r="AN16" s="3"/>
      <c r="AO16" s="3"/>
      <c r="AP16" s="3"/>
      <c r="AR16" s="7"/>
      <c r="AS16" s="7"/>
      <c r="AT16" s="7"/>
      <c r="BC16" s="80"/>
      <c r="BD16" s="80"/>
      <c r="BE16" s="80"/>
      <c r="BF16" s="80"/>
      <c r="BG16" s="80"/>
      <c r="BH16" s="80"/>
      <c r="BI16" s="80"/>
      <c r="BJ16" s="8"/>
      <c r="BK16" s="8"/>
      <c r="BL16" s="8"/>
      <c r="BM16" s="8"/>
      <c r="BP16" s="8"/>
      <c r="BQ16" s="8"/>
      <c r="BR16" s="8"/>
      <c r="BS16" s="8"/>
      <c r="BT16" s="8"/>
      <c r="BU16" s="8"/>
      <c r="BV16" s="8"/>
      <c r="BW16" s="8"/>
      <c r="BX16" s="8"/>
      <c r="BY16" s="8"/>
      <c r="BZ16" s="8"/>
      <c r="CA16" s="8"/>
      <c r="CB16" s="8"/>
      <c r="CC16" s="8"/>
    </row>
    <row r="17" spans="1:84" ht="8.1" customHeight="1" x14ac:dyDescent="0.25">
      <c r="AE17" s="5"/>
      <c r="AF17" s="5"/>
      <c r="AG17" s="5"/>
      <c r="AJ17" s="3"/>
      <c r="AP17" s="3"/>
      <c r="BV17" s="8"/>
      <c r="BW17" s="8"/>
      <c r="BX17" s="8"/>
      <c r="BY17" s="8"/>
      <c r="BZ17" s="8"/>
      <c r="CA17" s="8"/>
      <c r="CB17" s="8"/>
      <c r="CC17" s="8"/>
    </row>
    <row r="18" spans="1:84" ht="24" customHeight="1" x14ac:dyDescent="0.25">
      <c r="A18" s="98" t="s">
        <v>62</v>
      </c>
      <c r="B18" s="99"/>
      <c r="C18" s="99"/>
      <c r="D18" s="99"/>
      <c r="E18" s="99"/>
      <c r="F18" s="99"/>
      <c r="G18" s="99"/>
      <c r="H18" s="99"/>
      <c r="I18" s="99"/>
      <c r="J18" s="99"/>
      <c r="K18" s="94" t="s">
        <v>13</v>
      </c>
      <c r="L18" s="94"/>
      <c r="M18" s="94"/>
      <c r="N18" s="94"/>
      <c r="O18" s="95"/>
      <c r="P18" s="16"/>
      <c r="Q18" s="17"/>
      <c r="R18" s="17"/>
      <c r="S18" s="17"/>
      <c r="T18" s="17"/>
      <c r="U18" s="17"/>
      <c r="V18" s="17"/>
      <c r="W18" s="18"/>
      <c r="X18" s="96"/>
      <c r="Y18" s="97"/>
      <c r="Z18" s="97"/>
      <c r="AA18" s="97"/>
      <c r="AB18" s="6"/>
      <c r="AC18" s="6"/>
      <c r="AD18" s="6"/>
      <c r="AE18" s="6"/>
      <c r="AF18" s="6"/>
      <c r="AG18" s="6"/>
      <c r="AH18" s="6"/>
      <c r="AI18" s="6"/>
      <c r="AJ18" s="6"/>
      <c r="AK18" s="6"/>
      <c r="AL18" s="6"/>
      <c r="AM18" s="6"/>
      <c r="AN18" s="6"/>
      <c r="AO18" s="6"/>
      <c r="AP18" s="3"/>
      <c r="BZ18" s="8"/>
      <c r="CA18" s="8"/>
      <c r="CB18" s="8"/>
      <c r="CC18" s="8"/>
    </row>
    <row r="19" spans="1:84" ht="6" customHeight="1" x14ac:dyDescent="0.25">
      <c r="A19" s="3"/>
      <c r="B19" s="3"/>
      <c r="C19" s="3"/>
      <c r="D19" s="3"/>
      <c r="E19" s="3"/>
      <c r="F19" s="3"/>
      <c r="G19" s="3"/>
      <c r="H19" s="3"/>
      <c r="I19" s="3"/>
      <c r="U19" s="10"/>
      <c r="Y19" s="3"/>
      <c r="Z19" s="3"/>
      <c r="AA19" s="3"/>
      <c r="AB19" s="3"/>
      <c r="AC19" s="3"/>
      <c r="AD19" s="3"/>
      <c r="AE19" s="6"/>
      <c r="AF19" s="6"/>
      <c r="AG19" s="6"/>
      <c r="AH19" s="6"/>
      <c r="AI19" s="6"/>
      <c r="AJ19" s="6"/>
      <c r="AK19" s="6"/>
      <c r="AL19" s="6"/>
      <c r="AM19" s="6"/>
      <c r="AN19" s="6"/>
      <c r="AO19" s="6"/>
      <c r="AP19" s="3"/>
      <c r="AR19" s="5"/>
      <c r="AS19" s="5"/>
      <c r="AT19" s="5"/>
      <c r="BZ19" s="8"/>
      <c r="CA19" s="8"/>
      <c r="CB19" s="8"/>
      <c r="CC19" s="8"/>
    </row>
    <row r="20" spans="1:84" ht="24" customHeight="1" x14ac:dyDescent="0.25">
      <c r="A20" s="98" t="s">
        <v>63</v>
      </c>
      <c r="B20" s="99"/>
      <c r="C20" s="99"/>
      <c r="D20" s="99"/>
      <c r="E20" s="99"/>
      <c r="F20" s="99"/>
      <c r="G20" s="99"/>
      <c r="H20" s="99"/>
      <c r="I20" s="99"/>
      <c r="J20" s="99"/>
      <c r="K20" s="94" t="s">
        <v>14</v>
      </c>
      <c r="L20" s="94"/>
      <c r="M20" s="94"/>
      <c r="N20" s="94"/>
      <c r="O20" s="95"/>
      <c r="P20" s="19"/>
      <c r="Q20" s="20"/>
      <c r="R20" s="20"/>
      <c r="S20" s="20"/>
      <c r="T20" s="20"/>
      <c r="U20" s="20"/>
      <c r="V20" s="21"/>
      <c r="W20" s="117"/>
      <c r="X20" s="118"/>
      <c r="Y20" s="118"/>
      <c r="Z20" s="118"/>
      <c r="AA20" s="118"/>
      <c r="AB20" s="6"/>
      <c r="AC20" s="6"/>
      <c r="AD20" s="6"/>
      <c r="AE20" s="6"/>
      <c r="AF20" s="6"/>
      <c r="AG20" s="6"/>
      <c r="AH20" s="6"/>
      <c r="AI20" s="6"/>
      <c r="AJ20" s="6"/>
      <c r="AK20" s="6"/>
      <c r="AL20" s="6"/>
      <c r="AM20" s="6"/>
      <c r="AN20" s="6"/>
      <c r="AO20" s="6"/>
      <c r="AP20" s="3"/>
      <c r="BZ20" s="8"/>
      <c r="CA20" s="8"/>
      <c r="CB20" s="8"/>
      <c r="CC20" s="8"/>
    </row>
    <row r="21" spans="1:84" ht="6" customHeight="1" x14ac:dyDescent="0.25">
      <c r="A21" s="3"/>
      <c r="B21" s="3"/>
      <c r="C21" s="3"/>
      <c r="D21" s="3"/>
      <c r="E21" s="3"/>
      <c r="F21" s="3"/>
      <c r="G21" s="3"/>
      <c r="H21" s="3"/>
      <c r="I21" s="3"/>
      <c r="U21" s="10"/>
      <c r="Y21" s="3"/>
      <c r="Z21" s="3"/>
      <c r="AA21" s="3"/>
      <c r="AB21" s="3"/>
      <c r="AC21" s="3"/>
      <c r="AD21" s="3"/>
      <c r="AE21" s="6"/>
      <c r="AK21" s="6"/>
      <c r="AL21" s="6"/>
      <c r="AM21" s="6"/>
      <c r="AN21" s="6"/>
      <c r="AO21" s="6"/>
      <c r="AP21" s="3"/>
      <c r="AR21" s="5"/>
      <c r="AS21" s="5"/>
      <c r="AT21" s="5"/>
      <c r="BZ21" s="8"/>
      <c r="CA21" s="8"/>
      <c r="CB21" s="8"/>
      <c r="CC21" s="8"/>
    </row>
    <row r="22" spans="1:84" ht="24" customHeight="1" x14ac:dyDescent="0.25">
      <c r="A22" s="98" t="s">
        <v>64</v>
      </c>
      <c r="B22" s="99"/>
      <c r="C22" s="99"/>
      <c r="D22" s="99"/>
      <c r="E22" s="99"/>
      <c r="F22" s="99"/>
      <c r="G22" s="99"/>
      <c r="H22" s="99"/>
      <c r="I22" s="99"/>
      <c r="J22" s="99"/>
      <c r="K22" s="94" t="s">
        <v>15</v>
      </c>
      <c r="L22" s="94"/>
      <c r="M22" s="94"/>
      <c r="N22" s="94"/>
      <c r="O22" s="95"/>
      <c r="P22" s="19"/>
      <c r="Q22" s="20"/>
      <c r="R22" s="20"/>
      <c r="S22" s="20"/>
      <c r="T22" s="20"/>
      <c r="U22" s="20"/>
      <c r="V22" s="20"/>
      <c r="W22" s="20"/>
      <c r="X22" s="20"/>
      <c r="Y22" s="20"/>
      <c r="Z22" s="20"/>
      <c r="AA22" s="22"/>
      <c r="AB22" s="23"/>
      <c r="AC22" s="6"/>
      <c r="AD22" s="6"/>
      <c r="AE22" s="6"/>
      <c r="AF22" s="116" t="s">
        <v>16</v>
      </c>
      <c r="AG22" s="116"/>
      <c r="AH22" s="116"/>
      <c r="AI22" s="116"/>
      <c r="AJ22" s="116"/>
      <c r="AK22" s="100" t="s">
        <v>61</v>
      </c>
      <c r="AL22" s="101"/>
      <c r="AM22" s="101"/>
      <c r="AN22" s="101"/>
      <c r="AO22" s="102"/>
      <c r="AP22" s="3"/>
      <c r="BZ22" s="5"/>
      <c r="CA22" s="5"/>
      <c r="CB22" s="5"/>
      <c r="CC22" s="5"/>
      <c r="CD22" s="5"/>
      <c r="CE22" s="7"/>
      <c r="CF22" s="7"/>
    </row>
    <row r="23" spans="1:84" ht="6" customHeight="1" x14ac:dyDescent="0.25">
      <c r="L23" s="10"/>
      <c r="P23" s="3"/>
      <c r="Q23" s="3"/>
      <c r="R23" s="3"/>
      <c r="S23" s="3"/>
      <c r="T23" s="3"/>
      <c r="U23" s="3"/>
      <c r="V23" s="3"/>
      <c r="W23" s="3"/>
      <c r="X23" s="3"/>
      <c r="Y23" s="3"/>
      <c r="Z23" s="3"/>
      <c r="AA23" s="3"/>
      <c r="AB23" s="3"/>
      <c r="AC23" s="3"/>
      <c r="AD23" s="3"/>
      <c r="AE23" s="6"/>
      <c r="AF23" s="6"/>
      <c r="AG23" s="24"/>
      <c r="AH23" s="24"/>
      <c r="AI23" s="24"/>
      <c r="AJ23" s="24"/>
      <c r="AK23" s="24"/>
      <c r="AL23" s="6"/>
      <c r="AM23" s="6"/>
      <c r="AN23" s="6"/>
      <c r="AO23" s="25"/>
      <c r="AP23" s="3"/>
      <c r="AR23" s="5"/>
      <c r="AS23" s="5"/>
      <c r="AT23" s="5"/>
      <c r="BF23" s="9"/>
      <c r="BG23" s="9"/>
      <c r="BH23" s="5"/>
      <c r="BI23" s="7"/>
      <c r="BJ23" s="7"/>
      <c r="BK23" s="7"/>
      <c r="BL23" s="7"/>
      <c r="BM23" s="7"/>
      <c r="BN23" s="7"/>
      <c r="BO23" s="7"/>
      <c r="BQ23" s="8"/>
      <c r="BR23" s="8"/>
      <c r="BS23" s="8"/>
      <c r="BT23" s="8"/>
      <c r="BU23" s="8"/>
      <c r="BV23" s="8"/>
      <c r="BW23" s="8"/>
      <c r="BX23" s="8"/>
      <c r="BY23" s="8"/>
      <c r="BZ23" s="8"/>
      <c r="CA23" s="8"/>
      <c r="CB23" s="8"/>
      <c r="CC23" s="8"/>
    </row>
    <row r="24" spans="1:84" ht="24" customHeight="1" x14ac:dyDescent="0.25">
      <c r="A24" s="106" t="s">
        <v>65</v>
      </c>
      <c r="B24" s="107"/>
      <c r="C24" s="107"/>
      <c r="D24" s="107"/>
      <c r="E24" s="107"/>
      <c r="F24" s="107"/>
      <c r="G24" s="107"/>
      <c r="H24" s="107"/>
      <c r="I24" s="107"/>
      <c r="J24" s="107"/>
      <c r="K24" s="107"/>
      <c r="L24" s="107"/>
      <c r="M24" s="107"/>
      <c r="N24" s="107"/>
      <c r="O24" s="108"/>
      <c r="P24" s="103"/>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5"/>
      <c r="BV24" s="5"/>
      <c r="BW24" s="5"/>
      <c r="BX24" s="5"/>
      <c r="BY24" s="5"/>
      <c r="BZ24" s="5"/>
      <c r="CA24" s="5"/>
      <c r="CB24" s="5"/>
    </row>
    <row r="25" spans="1:84" ht="8.1" customHeight="1" x14ac:dyDescent="0.25">
      <c r="A25" s="5"/>
      <c r="B25" s="5"/>
      <c r="C25" s="5"/>
      <c r="D25" s="5"/>
      <c r="E25" s="5"/>
      <c r="F25" s="5"/>
      <c r="G25" s="3"/>
      <c r="H25" s="3"/>
      <c r="I25" s="3"/>
      <c r="J25" s="3"/>
      <c r="K25" s="3"/>
      <c r="L25" s="3"/>
      <c r="M25" s="3"/>
      <c r="N25" s="3"/>
      <c r="O25" s="3"/>
      <c r="P25" s="3"/>
      <c r="Q25" s="3"/>
      <c r="R25" s="3"/>
      <c r="S25" s="3"/>
      <c r="T25" s="3"/>
      <c r="U25" s="3"/>
      <c r="V25" s="3"/>
      <c r="W25" s="3"/>
      <c r="X25" s="3"/>
      <c r="Y25" s="3"/>
      <c r="Z25" s="3"/>
      <c r="AA25" s="3"/>
      <c r="AB25" s="3"/>
      <c r="AC25" s="3"/>
      <c r="AD25" s="7"/>
      <c r="AE25" s="7"/>
      <c r="AF25" s="7"/>
      <c r="AG25" s="7"/>
      <c r="AH25" s="7"/>
      <c r="AI25" s="7"/>
      <c r="AJ25" s="7"/>
      <c r="AK25" s="7"/>
      <c r="AL25" s="7"/>
      <c r="AM25" s="7"/>
      <c r="AN25" s="7"/>
      <c r="AO25" s="7"/>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4" ht="8.1" customHeight="1" x14ac:dyDescent="0.25">
      <c r="A26" s="5"/>
      <c r="B26" s="5"/>
      <c r="C26" s="5"/>
      <c r="D26" s="5"/>
      <c r="E26" s="5"/>
      <c r="F26" s="5"/>
      <c r="G26" s="3"/>
      <c r="H26" s="3"/>
      <c r="I26" s="3"/>
      <c r="J26" s="3"/>
      <c r="K26" s="3"/>
      <c r="L26" s="3"/>
      <c r="M26" s="3"/>
      <c r="N26" s="3"/>
      <c r="O26" s="3"/>
      <c r="P26" s="3"/>
      <c r="Q26" s="3"/>
      <c r="R26" s="3"/>
      <c r="S26" s="3"/>
      <c r="T26" s="3"/>
      <c r="U26" s="3"/>
      <c r="V26" s="3"/>
      <c r="W26" s="3"/>
      <c r="X26" s="3"/>
      <c r="Y26" s="3"/>
      <c r="Z26" s="3"/>
      <c r="AA26" s="3"/>
      <c r="AB26" s="3"/>
      <c r="AC26" s="3"/>
      <c r="AD26" s="7"/>
      <c r="AE26" s="7"/>
      <c r="AF26" s="7"/>
      <c r="AG26" s="7"/>
      <c r="AH26" s="7"/>
      <c r="AI26" s="7"/>
      <c r="AJ26" s="7"/>
      <c r="AK26" s="7"/>
      <c r="AL26" s="7"/>
      <c r="AM26" s="7"/>
      <c r="AN26" s="7"/>
      <c r="AO26" s="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4" ht="9.9499999999999993"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P27" s="8"/>
      <c r="AR27" s="7"/>
      <c r="AS27" s="7"/>
      <c r="AT27" s="7"/>
      <c r="AU27" s="7"/>
      <c r="AV27" s="7"/>
      <c r="AW27" s="7"/>
      <c r="AX27" s="7"/>
      <c r="AY27" s="7"/>
    </row>
    <row r="28" spans="1:84" ht="12" customHeight="1" x14ac:dyDescent="0.25">
      <c r="A28" s="109" t="s">
        <v>17</v>
      </c>
      <c r="B28" s="109"/>
      <c r="C28" s="109"/>
      <c r="D28" s="109"/>
      <c r="E28" s="109"/>
      <c r="F28" s="109"/>
      <c r="G28" s="109"/>
      <c r="H28" s="109"/>
      <c r="I28" s="109"/>
      <c r="J28" s="109"/>
      <c r="K28" s="109"/>
      <c r="L28" s="109"/>
      <c r="M28" s="109"/>
      <c r="N28" s="109"/>
      <c r="O28" s="109"/>
      <c r="P28" s="109"/>
      <c r="Q28" s="109"/>
      <c r="R28" s="5"/>
      <c r="S28" s="5"/>
      <c r="T28" s="5"/>
      <c r="U28" s="5"/>
      <c r="V28" s="5"/>
      <c r="W28" s="5"/>
      <c r="X28" s="5"/>
      <c r="Y28" s="5"/>
      <c r="Z28" s="5"/>
      <c r="AA28" s="5"/>
      <c r="AB28" s="5"/>
      <c r="AC28" s="5"/>
      <c r="AP28" s="8"/>
      <c r="AR28" s="7"/>
      <c r="AS28" s="7"/>
      <c r="AT28" s="7"/>
      <c r="AU28" s="7"/>
      <c r="AV28" s="7"/>
      <c r="AW28" s="7"/>
      <c r="AX28" s="7"/>
      <c r="AY28" s="7"/>
    </row>
    <row r="29" spans="1:84" ht="12"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P29" s="8"/>
      <c r="AQ29" s="8"/>
      <c r="BR29" s="8"/>
      <c r="BS29" s="8"/>
      <c r="BT29" s="8"/>
      <c r="BU29" s="8"/>
      <c r="BV29" s="8"/>
      <c r="BW29" s="8"/>
      <c r="BX29" s="8"/>
      <c r="BY29" s="8"/>
      <c r="BZ29" s="8"/>
      <c r="CA29" s="5"/>
      <c r="CB29" s="8"/>
      <c r="CC29" s="8"/>
    </row>
    <row r="30" spans="1:84" ht="12" customHeight="1" x14ac:dyDescent="0.25">
      <c r="A30" s="110" t="s">
        <v>18</v>
      </c>
      <c r="B30" s="110"/>
      <c r="C30" s="110"/>
      <c r="D30" s="110"/>
      <c r="E30" s="110"/>
      <c r="F30" s="110"/>
      <c r="G30" s="112">
        <f>V37</f>
        <v>0</v>
      </c>
      <c r="H30" s="112"/>
      <c r="I30" s="112"/>
      <c r="J30" s="112"/>
      <c r="K30" s="112"/>
      <c r="L30" s="112"/>
      <c r="M30" s="112"/>
      <c r="N30" s="112"/>
      <c r="O30" s="112"/>
      <c r="P30" s="112"/>
      <c r="Q30" s="112"/>
      <c r="R30" s="112"/>
      <c r="AP30" s="8"/>
    </row>
    <row r="31" spans="1:84" ht="12" customHeight="1" x14ac:dyDescent="0.25">
      <c r="A31" s="111"/>
      <c r="B31" s="111"/>
      <c r="C31" s="111"/>
      <c r="D31" s="111"/>
      <c r="E31" s="111"/>
      <c r="F31" s="111"/>
      <c r="G31" s="113"/>
      <c r="H31" s="113"/>
      <c r="I31" s="113"/>
      <c r="J31" s="113"/>
      <c r="K31" s="113"/>
      <c r="L31" s="113"/>
      <c r="M31" s="113"/>
      <c r="N31" s="113"/>
      <c r="O31" s="113"/>
      <c r="P31" s="113"/>
      <c r="Q31" s="113"/>
      <c r="R31" s="113"/>
      <c r="S31" s="114" t="s">
        <v>19</v>
      </c>
      <c r="T31" s="114"/>
      <c r="U31" s="114"/>
      <c r="V31" s="114"/>
      <c r="W31" s="114"/>
      <c r="X31" s="114"/>
      <c r="Y31" s="114"/>
      <c r="Z31" s="115">
        <f>V36</f>
        <v>0</v>
      </c>
      <c r="AA31" s="115"/>
      <c r="AB31" s="115"/>
      <c r="AC31" s="115"/>
      <c r="AD31" s="115"/>
      <c r="AE31" s="115"/>
      <c r="AF31" s="115"/>
      <c r="AG31" s="115"/>
      <c r="AH31" s="26" t="s">
        <v>20</v>
      </c>
      <c r="AP31" s="8"/>
      <c r="AQ31" s="8"/>
    </row>
    <row r="32" spans="1:84" ht="9.9499999999999993" customHeight="1" x14ac:dyDescent="0.25">
      <c r="AP32" s="10"/>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row>
    <row r="33" spans="1:81" ht="9.9499999999999993" customHeight="1" x14ac:dyDescent="0.25">
      <c r="A33" s="93" t="s">
        <v>21</v>
      </c>
      <c r="B33" s="93"/>
      <c r="C33" s="93"/>
      <c r="D33" s="93"/>
      <c r="E33" s="93"/>
      <c r="F33" s="93"/>
      <c r="G33" s="93"/>
      <c r="H33" s="93"/>
      <c r="AI33" s="10"/>
      <c r="AJ33" s="10"/>
      <c r="AK33" s="10"/>
      <c r="AL33" s="10"/>
      <c r="AM33" s="10"/>
      <c r="AN33" s="10"/>
      <c r="AO33" s="10"/>
      <c r="AP33" s="3"/>
      <c r="BT33" s="8"/>
      <c r="BU33" s="8"/>
      <c r="BV33" s="8"/>
      <c r="BW33" s="8"/>
      <c r="BX33" s="8"/>
      <c r="BY33" s="8"/>
      <c r="BZ33" s="8"/>
      <c r="CA33" s="8"/>
      <c r="CB33" s="8"/>
      <c r="CC33" s="8"/>
    </row>
    <row r="34" spans="1:81" ht="12" customHeight="1" x14ac:dyDescent="0.25">
      <c r="A34" s="88"/>
      <c r="B34" s="89"/>
      <c r="C34" s="89"/>
      <c r="D34" s="89"/>
      <c r="E34" s="89"/>
      <c r="F34" s="89"/>
      <c r="G34" s="89"/>
      <c r="H34" s="90" t="s">
        <v>22</v>
      </c>
      <c r="I34" s="90"/>
      <c r="J34" s="90"/>
      <c r="K34" s="90"/>
      <c r="L34" s="90"/>
      <c r="M34" s="90"/>
      <c r="N34" s="90"/>
      <c r="O34" s="90" t="s">
        <v>23</v>
      </c>
      <c r="P34" s="90"/>
      <c r="Q34" s="90"/>
      <c r="R34" s="90"/>
      <c r="S34" s="90"/>
      <c r="T34" s="90"/>
      <c r="U34" s="90"/>
      <c r="V34" s="90" t="s">
        <v>24</v>
      </c>
      <c r="W34" s="90"/>
      <c r="X34" s="90"/>
      <c r="Y34" s="90"/>
      <c r="Z34" s="90"/>
      <c r="AA34" s="90"/>
      <c r="AB34" s="90"/>
      <c r="AC34" s="91" t="s">
        <v>25</v>
      </c>
      <c r="AD34" s="91"/>
      <c r="AE34" s="91"/>
      <c r="AF34" s="91"/>
      <c r="AG34" s="91"/>
      <c r="AH34" s="91"/>
      <c r="AI34" s="92"/>
      <c r="AJ34" s="10"/>
      <c r="AK34" s="10"/>
      <c r="AL34" s="10"/>
      <c r="AM34" s="10"/>
      <c r="AN34" s="10"/>
      <c r="AO34" s="10"/>
      <c r="BT34" s="8"/>
      <c r="BU34" s="8"/>
      <c r="BV34" s="8"/>
      <c r="BW34" s="8"/>
      <c r="BX34" s="8"/>
      <c r="BY34" s="8"/>
      <c r="BZ34" s="8"/>
      <c r="CA34" s="8"/>
      <c r="CB34" s="8"/>
      <c r="CC34" s="8"/>
    </row>
    <row r="35" spans="1:81" ht="12" customHeight="1" x14ac:dyDescent="0.25">
      <c r="A35" s="119" t="s">
        <v>26</v>
      </c>
      <c r="B35" s="120"/>
      <c r="C35" s="120"/>
      <c r="D35" s="120"/>
      <c r="E35" s="120"/>
      <c r="F35" s="120"/>
      <c r="G35" s="121"/>
      <c r="H35" s="122"/>
      <c r="I35" s="123"/>
      <c r="J35" s="123"/>
      <c r="K35" s="123"/>
      <c r="L35" s="123"/>
      <c r="M35" s="123"/>
      <c r="N35" s="123"/>
      <c r="O35" s="123"/>
      <c r="P35" s="123"/>
      <c r="Q35" s="123"/>
      <c r="R35" s="123"/>
      <c r="S35" s="123"/>
      <c r="T35" s="123"/>
      <c r="U35" s="123"/>
      <c r="V35" s="124">
        <f>SUM(契_税抜き金額合計)</f>
        <v>0</v>
      </c>
      <c r="W35" s="124"/>
      <c r="X35" s="124"/>
      <c r="Y35" s="124"/>
      <c r="Z35" s="124"/>
      <c r="AA35" s="124"/>
      <c r="AB35" s="124"/>
      <c r="AC35" s="124">
        <f>H35-O35-V35</f>
        <v>0</v>
      </c>
      <c r="AD35" s="124"/>
      <c r="AE35" s="124"/>
      <c r="AF35" s="124"/>
      <c r="AG35" s="124"/>
      <c r="AH35" s="124"/>
      <c r="AI35" s="124"/>
      <c r="AJ35" s="10"/>
      <c r="AK35" s="10"/>
      <c r="AL35" s="10"/>
      <c r="AM35" s="10"/>
      <c r="AN35" s="10"/>
      <c r="AO35" s="10"/>
      <c r="BR35" s="5"/>
      <c r="BS35" s="5"/>
      <c r="BT35" s="5"/>
      <c r="BU35" s="5"/>
      <c r="BV35" s="5"/>
      <c r="BW35" s="5"/>
      <c r="CB35" s="8"/>
      <c r="CC35" s="8"/>
    </row>
    <row r="36" spans="1:81" ht="12" customHeight="1" x14ac:dyDescent="0.25">
      <c r="A36" s="119" t="s">
        <v>27</v>
      </c>
      <c r="B36" s="120"/>
      <c r="C36" s="120"/>
      <c r="D36" s="120"/>
      <c r="E36" s="120"/>
      <c r="F36" s="120"/>
      <c r="G36" s="121"/>
      <c r="H36" s="132"/>
      <c r="I36" s="133"/>
      <c r="J36" s="133"/>
      <c r="K36" s="133"/>
      <c r="L36" s="133"/>
      <c r="M36" s="133"/>
      <c r="N36" s="133"/>
      <c r="O36" s="133"/>
      <c r="P36" s="133"/>
      <c r="Q36" s="133"/>
      <c r="R36" s="133"/>
      <c r="S36" s="133"/>
      <c r="T36" s="133"/>
      <c r="U36" s="133"/>
      <c r="V36" s="134">
        <f>SUM(契_消費税)</f>
        <v>0</v>
      </c>
      <c r="W36" s="134"/>
      <c r="X36" s="134"/>
      <c r="Y36" s="134"/>
      <c r="Z36" s="134"/>
      <c r="AA36" s="134"/>
      <c r="AB36" s="134"/>
      <c r="AC36" s="134">
        <f>H36-O36-V36</f>
        <v>0</v>
      </c>
      <c r="AD36" s="134"/>
      <c r="AE36" s="134"/>
      <c r="AF36" s="134"/>
      <c r="AG36" s="134"/>
      <c r="AH36" s="134"/>
      <c r="AI36" s="134"/>
      <c r="AJ36" s="10"/>
      <c r="AK36" s="10"/>
      <c r="AL36" s="10"/>
      <c r="AM36" s="10"/>
      <c r="AN36" s="10"/>
      <c r="AO36" s="10"/>
      <c r="BR36" s="5"/>
      <c r="BS36" s="5"/>
      <c r="BT36" s="5"/>
      <c r="BU36" s="5"/>
      <c r="BV36" s="5"/>
      <c r="BW36" s="5"/>
      <c r="CB36" s="8"/>
      <c r="CC36" s="8"/>
    </row>
    <row r="37" spans="1:81" ht="12" customHeight="1" x14ac:dyDescent="0.25">
      <c r="A37" s="138" t="s">
        <v>28</v>
      </c>
      <c r="B37" s="139"/>
      <c r="C37" s="139"/>
      <c r="D37" s="139"/>
      <c r="E37" s="139"/>
      <c r="F37" s="139"/>
      <c r="G37" s="140"/>
      <c r="H37" s="141">
        <f>SUM(H35:M36)</f>
        <v>0</v>
      </c>
      <c r="I37" s="134"/>
      <c r="J37" s="134"/>
      <c r="K37" s="134"/>
      <c r="L37" s="134"/>
      <c r="M37" s="134"/>
      <c r="N37" s="134"/>
      <c r="O37" s="134">
        <f>SUM(O35:T36)</f>
        <v>0</v>
      </c>
      <c r="P37" s="134"/>
      <c r="Q37" s="134"/>
      <c r="R37" s="134"/>
      <c r="S37" s="134"/>
      <c r="T37" s="134"/>
      <c r="U37" s="134"/>
      <c r="V37" s="134">
        <f>SUM(V35:AA36)</f>
        <v>0</v>
      </c>
      <c r="W37" s="134"/>
      <c r="X37" s="134"/>
      <c r="Y37" s="134"/>
      <c r="Z37" s="134"/>
      <c r="AA37" s="134"/>
      <c r="AB37" s="134"/>
      <c r="AC37" s="134">
        <f>H37-O37-V37</f>
        <v>0</v>
      </c>
      <c r="AD37" s="134"/>
      <c r="AE37" s="134"/>
      <c r="AF37" s="134"/>
      <c r="AG37" s="134"/>
      <c r="AH37" s="134"/>
      <c r="AI37" s="134"/>
      <c r="AJ37" s="10"/>
      <c r="AK37" s="10"/>
      <c r="AL37" s="10"/>
      <c r="AM37" s="10"/>
      <c r="AN37" s="10"/>
      <c r="AO37" s="10"/>
      <c r="CB37" s="8"/>
      <c r="CC37" s="8"/>
    </row>
    <row r="38" spans="1:81" ht="9.9499999999999993" customHeight="1"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0"/>
      <c r="AK38" s="10"/>
      <c r="AL38" s="10"/>
      <c r="AM38" s="10"/>
      <c r="AN38" s="10"/>
      <c r="AO38" s="10"/>
      <c r="AP38" s="3"/>
      <c r="BD38" s="8"/>
      <c r="BE38" s="8"/>
      <c r="BF38" s="8"/>
      <c r="BG38" s="8"/>
      <c r="BH38" s="8"/>
      <c r="BI38" s="8"/>
      <c r="BJ38" s="8"/>
      <c r="CB38" s="8"/>
      <c r="CC38" s="8"/>
    </row>
    <row r="39" spans="1:81" ht="9.9499999999999993" customHeight="1" x14ac:dyDescent="0.25">
      <c r="A39" s="145" t="s">
        <v>68</v>
      </c>
      <c r="B39" s="145"/>
      <c r="C39" s="145"/>
      <c r="D39" s="145"/>
      <c r="E39" s="145"/>
      <c r="F39" s="145"/>
      <c r="G39" s="145"/>
      <c r="H39" s="145"/>
      <c r="I39" s="145"/>
      <c r="J39" s="145"/>
      <c r="K39" s="145"/>
      <c r="L39" s="145"/>
      <c r="M39" s="145"/>
      <c r="N39" s="145"/>
      <c r="O39" s="145"/>
      <c r="P39" s="145"/>
      <c r="Q39" s="145"/>
      <c r="R39" s="145"/>
      <c r="AP39" s="24"/>
      <c r="AQ39" s="24"/>
      <c r="AR39" s="24"/>
      <c r="AS39" s="24"/>
      <c r="AT39" s="24"/>
      <c r="AU39" s="24"/>
      <c r="AV39" s="24"/>
      <c r="AW39" s="24"/>
      <c r="BG39" s="8"/>
      <c r="BH39" s="8"/>
      <c r="BI39" s="8"/>
      <c r="BJ39" s="8"/>
      <c r="BK39" s="8"/>
      <c r="BL39" s="8"/>
      <c r="BM39" s="8"/>
      <c r="CB39" s="8"/>
      <c r="CC39" s="8"/>
    </row>
    <row r="40" spans="1:81" ht="15.95" customHeight="1" x14ac:dyDescent="0.25">
      <c r="A40" s="125" t="s">
        <v>29</v>
      </c>
      <c r="B40" s="126"/>
      <c r="C40" s="142" t="s">
        <v>66</v>
      </c>
      <c r="D40" s="143"/>
      <c r="E40" s="143"/>
      <c r="F40" s="143"/>
      <c r="G40" s="144"/>
      <c r="H40" s="127" t="s">
        <v>30</v>
      </c>
      <c r="I40" s="128"/>
      <c r="J40" s="129" t="s">
        <v>67</v>
      </c>
      <c r="K40" s="130"/>
      <c r="L40" s="130"/>
      <c r="M40" s="130"/>
      <c r="N40" s="130"/>
      <c r="O40" s="130"/>
      <c r="P40" s="130"/>
      <c r="Q40" s="130"/>
      <c r="R40" s="131"/>
      <c r="S40" s="127" t="s">
        <v>31</v>
      </c>
      <c r="T40" s="91"/>
      <c r="U40" s="91"/>
      <c r="V40" s="91"/>
      <c r="W40" s="135" t="s">
        <v>32</v>
      </c>
      <c r="X40" s="136"/>
      <c r="Y40" s="137"/>
      <c r="Z40" s="127" t="s">
        <v>33</v>
      </c>
      <c r="AA40" s="91"/>
      <c r="AB40" s="91"/>
      <c r="AC40" s="91"/>
      <c r="AD40" s="128"/>
      <c r="AE40" s="127" t="s">
        <v>34</v>
      </c>
      <c r="AF40" s="91"/>
      <c r="AG40" s="91"/>
      <c r="AH40" s="91"/>
      <c r="AI40" s="91"/>
      <c r="AJ40" s="128"/>
      <c r="AK40" s="127" t="s">
        <v>35</v>
      </c>
      <c r="AL40" s="91"/>
      <c r="AM40" s="91"/>
      <c r="AN40" s="91"/>
      <c r="AO40" s="92"/>
      <c r="AQ40" s="1"/>
      <c r="AR40" s="1"/>
      <c r="AS40" s="1"/>
      <c r="AT40" s="1"/>
      <c r="AU40" s="1"/>
      <c r="AY40" s="6"/>
      <c r="AZ40" s="6"/>
      <c r="BA40" s="6"/>
      <c r="BB40" s="6"/>
      <c r="BD40" s="5"/>
      <c r="BE40" s="5"/>
      <c r="BF40" s="6"/>
      <c r="BG40" s="6"/>
      <c r="BH40" s="6"/>
      <c r="BI40" s="6"/>
      <c r="BJ40" s="6"/>
      <c r="BK40" s="6"/>
      <c r="BL40" s="6"/>
      <c r="BM40" s="28"/>
      <c r="BN40" s="28"/>
      <c r="BO40" s="28"/>
      <c r="BP40" s="28"/>
      <c r="BQ40" s="6"/>
      <c r="BR40" s="6"/>
      <c r="BS40" s="6"/>
      <c r="BT40" s="6"/>
      <c r="BU40" s="6"/>
      <c r="BV40" s="6"/>
      <c r="BW40" s="6"/>
      <c r="CB40" s="8"/>
      <c r="CC40" s="8"/>
    </row>
    <row r="41" spans="1:81" ht="15.95" customHeight="1" x14ac:dyDescent="0.25">
      <c r="A41" s="119">
        <v>1</v>
      </c>
      <c r="B41" s="120"/>
      <c r="C41" s="146"/>
      <c r="D41" s="147"/>
      <c r="E41" s="147"/>
      <c r="F41" s="147"/>
      <c r="G41" s="147"/>
      <c r="H41" s="148"/>
      <c r="I41" s="149"/>
      <c r="J41" s="150"/>
      <c r="K41" s="151"/>
      <c r="L41" s="151"/>
      <c r="M41" s="151"/>
      <c r="N41" s="151"/>
      <c r="O41" s="151"/>
      <c r="P41" s="151"/>
      <c r="Q41" s="151"/>
      <c r="R41" s="152"/>
      <c r="S41" s="153"/>
      <c r="T41" s="154"/>
      <c r="U41" s="154"/>
      <c r="V41" s="154"/>
      <c r="W41" s="155"/>
      <c r="X41" s="156"/>
      <c r="Y41" s="157"/>
      <c r="Z41" s="158"/>
      <c r="AA41" s="158"/>
      <c r="AB41" s="158"/>
      <c r="AC41" s="158"/>
      <c r="AD41" s="158"/>
      <c r="AE41" s="159" t="str">
        <f>IF(Z41="","",ROUND(S41*Z41,0))</f>
        <v/>
      </c>
      <c r="AF41" s="159"/>
      <c r="AG41" s="159"/>
      <c r="AH41" s="159"/>
      <c r="AI41" s="159"/>
      <c r="AJ41" s="159"/>
      <c r="AK41" s="160"/>
      <c r="AL41" s="160"/>
      <c r="AM41" s="160"/>
      <c r="AN41" s="160"/>
      <c r="AO41" s="160"/>
      <c r="AP41" s="71" t="str">
        <f>H41&amp;J41</f>
        <v/>
      </c>
      <c r="AQ41" s="1"/>
      <c r="AR41" s="1"/>
      <c r="AS41" s="1"/>
      <c r="AT41" s="1"/>
      <c r="AU41" s="1"/>
      <c r="AY41" s="29"/>
      <c r="AZ41" s="29"/>
      <c r="BA41" s="29"/>
      <c r="BB41" s="29"/>
      <c r="BC41" s="29"/>
      <c r="BD41" s="29"/>
      <c r="BE41" s="29"/>
      <c r="BF41" s="29"/>
      <c r="BG41" s="29"/>
      <c r="BH41" s="29"/>
      <c r="BI41" s="29"/>
      <c r="BJ41" s="30"/>
      <c r="BK41" s="30"/>
      <c r="BL41" s="30"/>
      <c r="BM41" s="30"/>
      <c r="BN41" s="30"/>
      <c r="BO41" s="30"/>
      <c r="BP41" s="30"/>
      <c r="BQ41" s="31"/>
      <c r="BR41" s="31"/>
      <c r="BS41" s="31"/>
      <c r="BT41" s="31"/>
      <c r="BU41" s="31"/>
      <c r="BV41" s="31"/>
      <c r="BW41" s="31"/>
      <c r="CB41" s="8"/>
      <c r="CC41" s="8"/>
    </row>
    <row r="42" spans="1:81" ht="15.95" customHeight="1" x14ac:dyDescent="0.25">
      <c r="A42" s="119">
        <v>2</v>
      </c>
      <c r="B42" s="120"/>
      <c r="C42" s="161"/>
      <c r="D42" s="162"/>
      <c r="E42" s="162"/>
      <c r="F42" s="162"/>
      <c r="G42" s="162"/>
      <c r="H42" s="163"/>
      <c r="I42" s="164"/>
      <c r="J42" s="150"/>
      <c r="K42" s="151"/>
      <c r="L42" s="151"/>
      <c r="M42" s="151"/>
      <c r="N42" s="151"/>
      <c r="O42" s="151"/>
      <c r="P42" s="151"/>
      <c r="Q42" s="151"/>
      <c r="R42" s="152"/>
      <c r="S42" s="165"/>
      <c r="T42" s="166"/>
      <c r="U42" s="166"/>
      <c r="V42" s="166"/>
      <c r="W42" s="155"/>
      <c r="X42" s="156"/>
      <c r="Y42" s="157"/>
      <c r="Z42" s="167"/>
      <c r="AA42" s="167"/>
      <c r="AB42" s="167"/>
      <c r="AC42" s="167"/>
      <c r="AD42" s="167"/>
      <c r="AE42" s="168" t="str">
        <f t="shared" ref="AE42:AE46" si="0">IF(Z42="","",ROUND(S42*Z42,0))</f>
        <v/>
      </c>
      <c r="AF42" s="168"/>
      <c r="AG42" s="168"/>
      <c r="AH42" s="168"/>
      <c r="AI42" s="168"/>
      <c r="AJ42" s="168"/>
      <c r="AK42" s="169"/>
      <c r="AL42" s="169"/>
      <c r="AM42" s="169"/>
      <c r="AN42" s="169"/>
      <c r="AO42" s="169"/>
      <c r="AP42" s="71" t="str">
        <f t="shared" ref="AP42:AP46" si="1">H42&amp;J42</f>
        <v/>
      </c>
      <c r="AQ42" s="1"/>
      <c r="AR42" s="1"/>
      <c r="AS42" s="1"/>
      <c r="AT42" s="1"/>
      <c r="AU42" s="1"/>
      <c r="AY42" s="32"/>
      <c r="AZ42" s="32"/>
      <c r="BA42" s="32"/>
      <c r="BB42" s="32"/>
      <c r="BC42" s="32"/>
      <c r="BD42" s="32"/>
      <c r="BE42" s="32"/>
      <c r="BF42" s="32"/>
      <c r="BG42" s="32"/>
      <c r="BH42" s="32"/>
      <c r="BI42" s="32"/>
      <c r="BJ42" s="31"/>
      <c r="BK42" s="31"/>
      <c r="BL42" s="31"/>
      <c r="BM42" s="31"/>
      <c r="BN42" s="31"/>
      <c r="BO42" s="31"/>
      <c r="BP42" s="31"/>
      <c r="BQ42" s="31"/>
      <c r="BR42" s="31"/>
      <c r="BS42" s="31"/>
      <c r="BT42" s="31"/>
      <c r="BU42" s="31"/>
      <c r="BV42" s="31"/>
      <c r="BW42" s="31"/>
      <c r="CB42" s="8"/>
      <c r="CC42" s="8"/>
    </row>
    <row r="43" spans="1:81" ht="15.95" customHeight="1" x14ac:dyDescent="0.25">
      <c r="A43" s="119">
        <v>3</v>
      </c>
      <c r="B43" s="120"/>
      <c r="C43" s="161"/>
      <c r="D43" s="162"/>
      <c r="E43" s="162"/>
      <c r="F43" s="162"/>
      <c r="G43" s="162"/>
      <c r="H43" s="163"/>
      <c r="I43" s="164"/>
      <c r="J43" s="150"/>
      <c r="K43" s="151"/>
      <c r="L43" s="151"/>
      <c r="M43" s="151"/>
      <c r="N43" s="151"/>
      <c r="O43" s="151"/>
      <c r="P43" s="151"/>
      <c r="Q43" s="151"/>
      <c r="R43" s="152"/>
      <c r="S43" s="165"/>
      <c r="T43" s="166"/>
      <c r="U43" s="166"/>
      <c r="V43" s="166"/>
      <c r="W43" s="155"/>
      <c r="X43" s="156"/>
      <c r="Y43" s="157"/>
      <c r="Z43" s="167"/>
      <c r="AA43" s="167"/>
      <c r="AB43" s="167"/>
      <c r="AC43" s="167"/>
      <c r="AD43" s="167"/>
      <c r="AE43" s="168" t="str">
        <f t="shared" si="0"/>
        <v/>
      </c>
      <c r="AF43" s="168"/>
      <c r="AG43" s="168"/>
      <c r="AH43" s="168"/>
      <c r="AI43" s="168"/>
      <c r="AJ43" s="168"/>
      <c r="AK43" s="169"/>
      <c r="AL43" s="169"/>
      <c r="AM43" s="169"/>
      <c r="AN43" s="169"/>
      <c r="AO43" s="169"/>
      <c r="AP43" s="71" t="str">
        <f t="shared" si="1"/>
        <v/>
      </c>
      <c r="AQ43" s="1"/>
      <c r="AR43" s="1"/>
      <c r="AS43" s="1"/>
      <c r="AT43" s="1"/>
      <c r="AU43" s="1"/>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CB43" s="8"/>
      <c r="CC43" s="8"/>
    </row>
    <row r="44" spans="1:81" ht="15.95" customHeight="1" x14ac:dyDescent="0.25">
      <c r="A44" s="119">
        <v>4</v>
      </c>
      <c r="B44" s="120"/>
      <c r="C44" s="161"/>
      <c r="D44" s="162"/>
      <c r="E44" s="162"/>
      <c r="F44" s="162"/>
      <c r="G44" s="162"/>
      <c r="H44" s="163"/>
      <c r="I44" s="164"/>
      <c r="J44" s="150"/>
      <c r="K44" s="151"/>
      <c r="L44" s="151"/>
      <c r="M44" s="151"/>
      <c r="N44" s="151"/>
      <c r="O44" s="151"/>
      <c r="P44" s="151"/>
      <c r="Q44" s="151"/>
      <c r="R44" s="152"/>
      <c r="S44" s="165"/>
      <c r="T44" s="166"/>
      <c r="U44" s="166"/>
      <c r="V44" s="166"/>
      <c r="W44" s="155"/>
      <c r="X44" s="156"/>
      <c r="Y44" s="157"/>
      <c r="Z44" s="167"/>
      <c r="AA44" s="167"/>
      <c r="AB44" s="167"/>
      <c r="AC44" s="167"/>
      <c r="AD44" s="167"/>
      <c r="AE44" s="168" t="str">
        <f t="shared" si="0"/>
        <v/>
      </c>
      <c r="AF44" s="168"/>
      <c r="AG44" s="168"/>
      <c r="AH44" s="168"/>
      <c r="AI44" s="168"/>
      <c r="AJ44" s="168"/>
      <c r="AK44" s="169"/>
      <c r="AL44" s="169"/>
      <c r="AM44" s="169"/>
      <c r="AN44" s="169"/>
      <c r="AO44" s="169"/>
      <c r="AP44" s="71" t="str">
        <f t="shared" si="1"/>
        <v/>
      </c>
      <c r="AQ44" s="1"/>
      <c r="AR44" s="1"/>
      <c r="AS44" s="1"/>
      <c r="AT44" s="1"/>
      <c r="AU44" s="1"/>
      <c r="CB44" s="8"/>
      <c r="CC44" s="8"/>
    </row>
    <row r="45" spans="1:81" ht="15.95" customHeight="1" x14ac:dyDescent="0.25">
      <c r="A45" s="119">
        <v>5</v>
      </c>
      <c r="B45" s="120"/>
      <c r="C45" s="161"/>
      <c r="D45" s="162"/>
      <c r="E45" s="162"/>
      <c r="F45" s="162"/>
      <c r="G45" s="162"/>
      <c r="H45" s="163"/>
      <c r="I45" s="164"/>
      <c r="J45" s="150"/>
      <c r="K45" s="151"/>
      <c r="L45" s="151"/>
      <c r="M45" s="151"/>
      <c r="N45" s="151"/>
      <c r="O45" s="151"/>
      <c r="P45" s="151"/>
      <c r="Q45" s="151"/>
      <c r="R45" s="152"/>
      <c r="S45" s="165"/>
      <c r="T45" s="166"/>
      <c r="U45" s="166"/>
      <c r="V45" s="166"/>
      <c r="W45" s="155"/>
      <c r="X45" s="156"/>
      <c r="Y45" s="157"/>
      <c r="Z45" s="167"/>
      <c r="AA45" s="167"/>
      <c r="AB45" s="167"/>
      <c r="AC45" s="167"/>
      <c r="AD45" s="167"/>
      <c r="AE45" s="168" t="str">
        <f t="shared" si="0"/>
        <v/>
      </c>
      <c r="AF45" s="168"/>
      <c r="AG45" s="168"/>
      <c r="AH45" s="168"/>
      <c r="AI45" s="168"/>
      <c r="AJ45" s="168"/>
      <c r="AK45" s="169"/>
      <c r="AL45" s="169"/>
      <c r="AM45" s="169"/>
      <c r="AN45" s="169"/>
      <c r="AO45" s="169"/>
      <c r="AP45" s="71" t="str">
        <f t="shared" si="1"/>
        <v/>
      </c>
      <c r="AQ45" s="1"/>
      <c r="AR45" s="1"/>
      <c r="AS45" s="1"/>
      <c r="AT45" s="1"/>
      <c r="AU45" s="1"/>
      <c r="CB45" s="8"/>
      <c r="CC45" s="8"/>
    </row>
    <row r="46" spans="1:81" ht="15.95" customHeight="1" x14ac:dyDescent="0.25">
      <c r="A46" s="170">
        <v>6</v>
      </c>
      <c r="B46" s="171"/>
      <c r="C46" s="161"/>
      <c r="D46" s="162"/>
      <c r="E46" s="162"/>
      <c r="F46" s="162"/>
      <c r="G46" s="162"/>
      <c r="H46" s="163"/>
      <c r="I46" s="164"/>
      <c r="J46" s="172"/>
      <c r="K46" s="173"/>
      <c r="L46" s="173"/>
      <c r="M46" s="173"/>
      <c r="N46" s="173"/>
      <c r="O46" s="173"/>
      <c r="P46" s="173"/>
      <c r="Q46" s="173"/>
      <c r="R46" s="174"/>
      <c r="S46" s="165"/>
      <c r="T46" s="166"/>
      <c r="U46" s="166"/>
      <c r="V46" s="166"/>
      <c r="W46" s="155"/>
      <c r="X46" s="156"/>
      <c r="Y46" s="157"/>
      <c r="Z46" s="167"/>
      <c r="AA46" s="167"/>
      <c r="AB46" s="167"/>
      <c r="AC46" s="167"/>
      <c r="AD46" s="167"/>
      <c r="AE46" s="168" t="str">
        <f t="shared" si="0"/>
        <v/>
      </c>
      <c r="AF46" s="168"/>
      <c r="AG46" s="168"/>
      <c r="AH46" s="168"/>
      <c r="AI46" s="168"/>
      <c r="AJ46" s="168"/>
      <c r="AK46" s="175"/>
      <c r="AL46" s="175"/>
      <c r="AM46" s="175"/>
      <c r="AN46" s="175"/>
      <c r="AO46" s="175"/>
      <c r="AP46" s="71" t="str">
        <f t="shared" si="1"/>
        <v/>
      </c>
      <c r="AQ46" s="1"/>
      <c r="AR46" s="1"/>
      <c r="AS46" s="1"/>
      <c r="AT46" s="1"/>
      <c r="AU46" s="1"/>
      <c r="CB46" s="8"/>
      <c r="CC46" s="8"/>
    </row>
    <row r="47" spans="1:81" ht="15.95" customHeight="1" x14ac:dyDescent="0.25">
      <c r="A47" s="33"/>
      <c r="B47" s="34"/>
      <c r="C47" s="176"/>
      <c r="D47" s="176"/>
      <c r="E47" s="176"/>
      <c r="F47" s="176"/>
      <c r="G47" s="176"/>
      <c r="H47" s="176"/>
      <c r="I47" s="176"/>
      <c r="J47" s="177"/>
      <c r="K47" s="5"/>
      <c r="L47" s="5"/>
      <c r="M47" s="5"/>
      <c r="N47" s="5"/>
      <c r="O47" s="5"/>
      <c r="P47" s="5"/>
      <c r="Q47" s="5"/>
      <c r="R47" s="5"/>
      <c r="S47" s="5"/>
      <c r="T47" s="5"/>
      <c r="U47" s="5"/>
      <c r="Z47" s="35"/>
      <c r="AA47" s="35"/>
      <c r="AB47" s="35"/>
      <c r="AC47" s="35"/>
      <c r="AD47" s="35"/>
      <c r="AE47" s="178"/>
      <c r="AF47" s="178"/>
      <c r="AG47" s="178"/>
      <c r="AH47" s="178"/>
      <c r="AI47" s="178"/>
      <c r="AJ47" s="178"/>
      <c r="AK47" s="179" t="s">
        <v>36</v>
      </c>
      <c r="AL47" s="180"/>
      <c r="AM47" s="180"/>
      <c r="AN47" s="180"/>
      <c r="AO47" s="181"/>
      <c r="AQ47" s="1"/>
      <c r="AR47" s="1"/>
      <c r="AS47" s="1"/>
      <c r="AT47" s="1"/>
      <c r="AU47" s="1"/>
      <c r="BT47" s="8"/>
      <c r="BU47" s="8"/>
      <c r="BV47" s="8"/>
      <c r="BW47" s="8"/>
      <c r="BX47" s="8"/>
      <c r="BY47" s="8"/>
      <c r="BZ47" s="8"/>
      <c r="CA47" s="8"/>
      <c r="CB47" s="8"/>
      <c r="CC47" s="8"/>
    </row>
    <row r="48" spans="1:81" ht="15.95" customHeight="1" x14ac:dyDescent="0.25">
      <c r="A48" s="72">
        <f>SUMIF(契_税率と内容,"消費税端数調整",契_税抜き金額)</f>
        <v>0</v>
      </c>
      <c r="B48" s="37" t="s">
        <v>37</v>
      </c>
      <c r="C48" s="182" t="s">
        <v>38</v>
      </c>
      <c r="D48" s="182"/>
      <c r="E48" s="182"/>
      <c r="F48" s="182"/>
      <c r="G48" s="182"/>
      <c r="H48" s="183" t="s">
        <v>39</v>
      </c>
      <c r="I48" s="183"/>
      <c r="J48" s="184" t="str">
        <f>"…　税率"&amp; 契_税率1 &amp;"％対象"</f>
        <v>…　税率10％対象</v>
      </c>
      <c r="K48" s="184"/>
      <c r="L48" s="184"/>
      <c r="M48" s="184"/>
      <c r="N48" s="184"/>
      <c r="O48" s="184"/>
      <c r="P48" s="184"/>
      <c r="Q48" s="184"/>
      <c r="R48" s="184"/>
      <c r="S48" s="184"/>
      <c r="T48" s="38">
        <f>ROUNDDOWN(契_税抜き金額1集計*(契_税率1/100),0)</f>
        <v>0</v>
      </c>
      <c r="U48" s="38">
        <f>ROUNDUP(契_税抜き金額1集計*(契_税率1/100),0)</f>
        <v>0</v>
      </c>
      <c r="V48" s="39">
        <f>ROUND(契_税抜き金額1集計*(契_税率1/100),0)</f>
        <v>0</v>
      </c>
      <c r="W48" s="185">
        <v>10</v>
      </c>
      <c r="X48" s="186"/>
      <c r="Y48" s="186"/>
      <c r="Z48" s="187" t="s">
        <v>40</v>
      </c>
      <c r="AA48" s="187"/>
      <c r="AB48" s="187"/>
      <c r="AC48" s="40"/>
      <c r="AD48" s="41"/>
      <c r="AE48" s="141">
        <f>SUMIF(契_税率,"",契_税抜き金額)-契_税率1消費税端数調整</f>
        <v>0</v>
      </c>
      <c r="AF48" s="134"/>
      <c r="AG48" s="134"/>
      <c r="AH48" s="134"/>
      <c r="AI48" s="134"/>
      <c r="AJ48" s="134"/>
      <c r="AK48" s="193">
        <f>SUM(契_税率1消費税端数調整,IF(契_端数処理="切り捨て",契_税率1切り捨て,IF(契_端数処理="切り上げ",契_税率1切り上げ,IF(契_端数処理="四捨五入",契_税率1四捨五入))))</f>
        <v>0</v>
      </c>
      <c r="AL48" s="193"/>
      <c r="AM48" s="193"/>
      <c r="AN48" s="193"/>
      <c r="AO48" s="193"/>
      <c r="AQ48" s="1"/>
      <c r="AR48" s="1"/>
      <c r="AS48" s="1"/>
      <c r="AT48" s="1"/>
      <c r="AU48" s="1"/>
      <c r="BT48" s="8"/>
      <c r="BU48" s="8"/>
      <c r="BV48" s="8"/>
      <c r="BW48" s="8"/>
      <c r="BX48" s="8"/>
      <c r="BY48" s="8"/>
      <c r="BZ48" s="8"/>
      <c r="CA48" s="8"/>
      <c r="CB48" s="8"/>
      <c r="CC48" s="8"/>
    </row>
    <row r="49" spans="1:82" ht="15.95" customHeight="1" x14ac:dyDescent="0.25">
      <c r="A49" s="73">
        <f>SUMIF(契_税率と内容,"※消費税端数調整",契_税抜き金額)</f>
        <v>0</v>
      </c>
      <c r="B49" s="43"/>
      <c r="C49" s="43"/>
      <c r="D49" s="43"/>
      <c r="E49" s="43"/>
      <c r="F49" s="43"/>
      <c r="G49" s="43"/>
      <c r="H49" s="188" t="s">
        <v>41</v>
      </c>
      <c r="I49" s="188"/>
      <c r="J49" s="84" t="str">
        <f>"…　軽減税率"</f>
        <v>…　軽減税率</v>
      </c>
      <c r="K49" s="84"/>
      <c r="L49" s="84"/>
      <c r="M49" s="84"/>
      <c r="N49" s="84"/>
      <c r="O49" s="84"/>
      <c r="P49" s="84"/>
      <c r="Q49" s="84"/>
      <c r="R49" s="84"/>
      <c r="S49" s="84"/>
      <c r="T49" s="44">
        <f>ROUNDDOWN(契_税抜き金額2集計*(契_税率2/100),0)</f>
        <v>0</v>
      </c>
      <c r="U49" s="44">
        <f>ROUNDUP(契_税抜き金額2集計*(契_税率2/100),0)</f>
        <v>0</v>
      </c>
      <c r="V49" s="45">
        <f>ROUND(契_税抜き金額2集計*(契_税率2/100),0)</f>
        <v>0</v>
      </c>
      <c r="W49" s="194">
        <v>8</v>
      </c>
      <c r="X49" s="195"/>
      <c r="Y49" s="195"/>
      <c r="Z49" s="171" t="s">
        <v>40</v>
      </c>
      <c r="AA49" s="171"/>
      <c r="AB49" s="171"/>
      <c r="AC49" s="46" t="s">
        <v>41</v>
      </c>
      <c r="AD49" s="47"/>
      <c r="AE49" s="141">
        <f>SUMIF(契_税率,"※",契_税抜き金額)-契_税率2消費税端数調整</f>
        <v>0</v>
      </c>
      <c r="AF49" s="134"/>
      <c r="AG49" s="134"/>
      <c r="AH49" s="134"/>
      <c r="AI49" s="134"/>
      <c r="AJ49" s="134"/>
      <c r="AK49" s="134">
        <f>SUM(契_税率2消費税端数調整,IF(契_端数処理="切り捨て",契_税率2切り捨て,IF(契_端数処理="切り上げ",契_税率2切り上げ,IF(契_端数処理="四捨五入",契_税率2四捨五入))))</f>
        <v>0</v>
      </c>
      <c r="AL49" s="134"/>
      <c r="AM49" s="134"/>
      <c r="AN49" s="134"/>
      <c r="AO49" s="134"/>
      <c r="AQ49" s="1"/>
      <c r="AR49" s="1"/>
      <c r="AS49" s="1"/>
      <c r="AT49" s="1"/>
      <c r="AU49" s="1"/>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row>
    <row r="50" spans="1:82" ht="15.95" customHeight="1" x14ac:dyDescent="0.25">
      <c r="A50" s="73">
        <f>SUMIF(契_税率と内容,"◎消費税端数調整",契_税抜き金額)</f>
        <v>0</v>
      </c>
      <c r="B50" s="43"/>
      <c r="C50" s="43"/>
      <c r="D50" s="43"/>
      <c r="E50" s="43"/>
      <c r="F50" s="43"/>
      <c r="G50" s="43"/>
      <c r="H50" s="188" t="s">
        <v>42</v>
      </c>
      <c r="I50" s="188"/>
      <c r="J50" s="84" t="str">
        <f>"…　経過措置の適用"</f>
        <v>…　経過措置の適用</v>
      </c>
      <c r="K50" s="84"/>
      <c r="L50" s="84"/>
      <c r="M50" s="84"/>
      <c r="N50" s="84"/>
      <c r="O50" s="84"/>
      <c r="P50" s="84"/>
      <c r="Q50" s="84"/>
      <c r="R50" s="84"/>
      <c r="S50" s="84"/>
      <c r="T50" s="44">
        <f>ROUNDDOWN(契_税抜き金額3集計*(契_税率3/100),0)</f>
        <v>0</v>
      </c>
      <c r="U50" s="44">
        <f>ROUNDUP(契_税抜き金額3集計*(契_税率3/100),0)</f>
        <v>0</v>
      </c>
      <c r="V50" s="45">
        <f>ROUND(契_税抜き金額3集計*(契_税率3/100),0)</f>
        <v>0</v>
      </c>
      <c r="W50" s="189">
        <v>8</v>
      </c>
      <c r="X50" s="190"/>
      <c r="Y50" s="190"/>
      <c r="Z50" s="171" t="s">
        <v>40</v>
      </c>
      <c r="AA50" s="171"/>
      <c r="AB50" s="171"/>
      <c r="AC50" s="46" t="s">
        <v>42</v>
      </c>
      <c r="AD50" s="47"/>
      <c r="AE50" s="141">
        <f>SUMIF(契_税率,"◎",契_税抜き金額)-契_税率3消費税端数調整</f>
        <v>0</v>
      </c>
      <c r="AF50" s="134"/>
      <c r="AG50" s="134"/>
      <c r="AH50" s="134"/>
      <c r="AI50" s="134"/>
      <c r="AJ50" s="134"/>
      <c r="AK50" s="191">
        <f>SUM(契_税率3消費税端数調整,IF(契_端数処理="切り捨て",契_税率3切り捨て,IF(契_端数処理="切り上げ",契_税率3切り上げ,IF(契_端数処理="四捨五入",契_税率3四捨五入))))</f>
        <v>0</v>
      </c>
      <c r="AL50" s="192"/>
      <c r="AM50" s="192"/>
      <c r="AN50" s="192"/>
      <c r="AO50" s="141"/>
      <c r="AQ50" s="1"/>
      <c r="AR50" s="1"/>
      <c r="AS50" s="1"/>
      <c r="AT50" s="1"/>
      <c r="AU50" s="1"/>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row>
    <row r="51" spans="1:82" ht="15.95" customHeight="1" x14ac:dyDescent="0.25">
      <c r="A51" s="42"/>
      <c r="B51" s="48"/>
      <c r="C51" s="49"/>
      <c r="D51" s="49"/>
      <c r="E51" s="49"/>
      <c r="F51" s="49"/>
      <c r="G51" s="49"/>
      <c r="H51" s="188" t="s">
        <v>43</v>
      </c>
      <c r="I51" s="188"/>
      <c r="J51" s="84" t="s">
        <v>44</v>
      </c>
      <c r="K51" s="84"/>
      <c r="L51" s="84"/>
      <c r="M51" s="84"/>
      <c r="N51" s="84"/>
      <c r="O51" s="84"/>
      <c r="P51" s="84"/>
      <c r="Q51" s="84"/>
      <c r="R51" s="84"/>
      <c r="S51" s="84"/>
      <c r="T51" s="84"/>
      <c r="U51" s="84"/>
      <c r="W51" s="50"/>
      <c r="X51" s="51"/>
      <c r="Y51" s="196" t="s">
        <v>45</v>
      </c>
      <c r="Z51" s="196"/>
      <c r="AA51" s="196"/>
      <c r="AB51" s="196"/>
      <c r="AC51" s="51" t="s">
        <v>43</v>
      </c>
      <c r="AD51" s="52"/>
      <c r="AE51" s="141">
        <f>SUMIF(契_税率,"◇",契_税抜き金額)</f>
        <v>0</v>
      </c>
      <c r="AF51" s="134"/>
      <c r="AG51" s="134"/>
      <c r="AH51" s="134"/>
      <c r="AI51" s="134"/>
      <c r="AJ51" s="134"/>
      <c r="AK51" s="134"/>
      <c r="AL51" s="134"/>
      <c r="AM51" s="134"/>
      <c r="AN51" s="134"/>
      <c r="AO51" s="134"/>
      <c r="AQ51" s="1"/>
      <c r="AR51" s="1"/>
      <c r="AS51" s="1"/>
      <c r="AT51" s="1"/>
      <c r="AU51" s="1"/>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row>
    <row r="52" spans="1:82" ht="15.95" customHeight="1" x14ac:dyDescent="0.25">
      <c r="A52" s="53"/>
      <c r="B52" s="54" t="s">
        <v>37</v>
      </c>
      <c r="C52" s="197" t="s">
        <v>46</v>
      </c>
      <c r="D52" s="197"/>
      <c r="E52" s="197"/>
      <c r="F52" s="197"/>
      <c r="G52" s="197"/>
      <c r="H52" s="197"/>
      <c r="I52" s="197"/>
      <c r="J52" s="54" t="s">
        <v>47</v>
      </c>
      <c r="K52" s="198" t="s">
        <v>48</v>
      </c>
      <c r="L52" s="198"/>
      <c r="M52" s="198"/>
      <c r="N52" s="198"/>
      <c r="O52" s="198"/>
      <c r="P52" s="55"/>
      <c r="Q52" s="55"/>
      <c r="R52" s="55"/>
      <c r="S52" s="55"/>
      <c r="T52" s="55"/>
      <c r="U52" s="55"/>
      <c r="V52" s="56"/>
      <c r="W52" s="57"/>
      <c r="X52" s="58"/>
      <c r="Y52" s="199" t="s">
        <v>28</v>
      </c>
      <c r="Z52" s="199"/>
      <c r="AA52" s="199"/>
      <c r="AB52" s="199"/>
      <c r="AC52" s="58"/>
      <c r="AD52" s="59"/>
      <c r="AE52" s="141">
        <f>SUM(契_税抜き金額合計)</f>
        <v>0</v>
      </c>
      <c r="AF52" s="134"/>
      <c r="AG52" s="134"/>
      <c r="AH52" s="134"/>
      <c r="AI52" s="134"/>
      <c r="AJ52" s="134"/>
      <c r="AK52" s="134">
        <f>SUM(契_消費税)</f>
        <v>0</v>
      </c>
      <c r="AL52" s="134"/>
      <c r="AM52" s="134"/>
      <c r="AN52" s="134"/>
      <c r="AO52" s="134"/>
      <c r="AQ52" s="1"/>
      <c r="AR52" s="1"/>
      <c r="AS52" s="1"/>
      <c r="AT52" s="1"/>
      <c r="AU52" s="1"/>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row>
    <row r="53" spans="1:82" ht="15.95" customHeight="1" x14ac:dyDescent="0.35">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60"/>
      <c r="AF53" s="60"/>
      <c r="AG53" s="60"/>
      <c r="AH53" s="60"/>
      <c r="AI53" s="60"/>
      <c r="AJ53" s="61"/>
      <c r="AK53" s="61"/>
      <c r="AL53" s="61"/>
      <c r="AM53" s="61"/>
      <c r="AN53" s="61"/>
      <c r="AO53" s="61"/>
      <c r="AP53" s="6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row>
    <row r="54" spans="1:82" ht="12" customHeight="1" x14ac:dyDescent="0.25">
      <c r="J54" s="10"/>
      <c r="K54" s="10"/>
      <c r="L54" s="10"/>
      <c r="M54" s="10"/>
      <c r="N54" s="10"/>
      <c r="S54" s="10"/>
      <c r="T54" s="10"/>
      <c r="U54" s="10"/>
      <c r="AP54" s="10"/>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5"/>
      <c r="BY54" s="5"/>
      <c r="BZ54" s="5"/>
      <c r="CA54" s="8"/>
      <c r="CB54" s="8"/>
      <c r="CC54" s="8"/>
    </row>
    <row r="55" spans="1:82" ht="12" customHeight="1" x14ac:dyDescent="0.25">
      <c r="J55" s="10"/>
      <c r="K55" s="10"/>
      <c r="L55" s="10"/>
      <c r="M55" s="10"/>
      <c r="N55" s="10"/>
      <c r="O55" s="10"/>
      <c r="P55" s="10"/>
      <c r="Q55" s="10"/>
      <c r="R55" s="10"/>
      <c r="S55" s="10"/>
      <c r="T55" s="10"/>
      <c r="U55" s="10"/>
      <c r="AL55" s="10"/>
      <c r="AM55" s="10"/>
      <c r="AN55" s="10"/>
      <c r="AO55" s="10"/>
      <c r="AP55" s="10"/>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row>
    <row r="56" spans="1:82" ht="12" customHeight="1" x14ac:dyDescent="0.25">
      <c r="A56" s="10"/>
      <c r="B56" s="10"/>
      <c r="C56" s="10"/>
      <c r="D56" s="10"/>
      <c r="E56" s="10"/>
      <c r="F56" s="10"/>
      <c r="G56" s="10"/>
      <c r="H56" s="10"/>
      <c r="I56" s="10"/>
      <c r="J56" s="10"/>
      <c r="K56" s="10"/>
      <c r="L56" s="10"/>
      <c r="M56" s="10"/>
      <c r="N56" s="10"/>
      <c r="O56" s="10"/>
      <c r="P56" s="10"/>
      <c r="Q56" s="10"/>
      <c r="R56" s="10"/>
      <c r="S56" s="10"/>
      <c r="T56" s="10"/>
      <c r="U56" s="10"/>
      <c r="AL56" s="10"/>
      <c r="AM56" s="10"/>
      <c r="AN56" s="10"/>
      <c r="AO56" s="10"/>
      <c r="AP56" s="10"/>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row>
    <row r="57" spans="1:82" ht="12" customHeight="1" x14ac:dyDescent="0.25">
      <c r="A57" s="10"/>
      <c r="B57" s="10"/>
      <c r="C57" s="10"/>
      <c r="D57" s="10"/>
      <c r="E57" s="10"/>
      <c r="F57" s="10"/>
      <c r="G57" s="10"/>
      <c r="H57" s="10"/>
      <c r="I57" s="10"/>
      <c r="J57" s="10"/>
      <c r="K57" s="10"/>
      <c r="L57" s="10"/>
      <c r="M57" s="10"/>
      <c r="N57" s="10"/>
      <c r="O57" s="10"/>
      <c r="P57" s="10"/>
      <c r="Q57" s="10"/>
      <c r="R57" s="10"/>
      <c r="S57" s="10"/>
      <c r="T57" s="10"/>
      <c r="U57" s="10"/>
      <c r="AL57" s="10"/>
      <c r="AM57" s="10"/>
      <c r="AN57" s="10"/>
      <c r="AO57" s="10"/>
      <c r="AP57" s="10"/>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1:82" ht="12" customHeight="1" x14ac:dyDescent="0.25">
      <c r="A58" s="10"/>
      <c r="B58" s="10"/>
      <c r="C58" s="10"/>
      <c r="D58" s="10"/>
      <c r="E58" s="10"/>
      <c r="F58" s="10"/>
      <c r="G58" s="10"/>
      <c r="H58" s="10"/>
      <c r="I58" s="10"/>
      <c r="J58" s="10"/>
      <c r="K58" s="10"/>
      <c r="L58" s="10"/>
      <c r="M58" s="10"/>
      <c r="N58" s="10"/>
      <c r="O58" s="10"/>
      <c r="P58" s="10"/>
      <c r="Q58" s="10"/>
      <c r="R58" s="10"/>
      <c r="S58" s="10"/>
      <c r="T58" s="10"/>
      <c r="U58" s="10"/>
      <c r="AL58" s="10"/>
      <c r="AM58" s="10"/>
      <c r="AN58" s="10"/>
      <c r="AO58" s="10"/>
      <c r="AP58" s="10"/>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row>
    <row r="59" spans="1:82" ht="14.1" customHeight="1" x14ac:dyDescent="0.25">
      <c r="A59" s="10"/>
      <c r="B59" s="10"/>
      <c r="C59" s="10"/>
      <c r="D59" s="10"/>
      <c r="E59" s="10"/>
      <c r="F59" s="10"/>
      <c r="G59" s="10"/>
      <c r="H59" s="10"/>
      <c r="I59" s="10"/>
      <c r="J59" s="10"/>
      <c r="K59" s="10"/>
      <c r="L59" s="10"/>
      <c r="M59" s="10"/>
      <c r="N59" s="10"/>
      <c r="O59" s="10"/>
      <c r="P59" s="10"/>
      <c r="Q59" s="10"/>
      <c r="R59" s="10"/>
      <c r="S59" s="10"/>
      <c r="T59" s="10"/>
      <c r="U59" s="10"/>
      <c r="AP59" s="10"/>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row>
    <row r="60" spans="1:82" ht="14.1" customHeight="1" x14ac:dyDescent="0.25">
      <c r="A60" s="10"/>
      <c r="B60" s="10"/>
      <c r="C60" s="10"/>
      <c r="D60" s="10"/>
      <c r="E60" s="10"/>
      <c r="F60" s="10"/>
      <c r="G60" s="10"/>
      <c r="H60" s="10"/>
      <c r="I60" s="10"/>
      <c r="J60" s="10"/>
      <c r="K60" s="10"/>
      <c r="L60" s="10"/>
      <c r="M60" s="10"/>
      <c r="N60" s="10"/>
      <c r="O60" s="10"/>
      <c r="P60" s="10"/>
      <c r="Q60" s="10"/>
      <c r="R60" s="10"/>
      <c r="S60" s="10"/>
      <c r="T60" s="10"/>
      <c r="U60" s="10"/>
      <c r="AP60" s="10"/>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row>
  </sheetData>
  <sheetProtection algorithmName="SHA-512" hashValue="mUjjsuAFjgkOv1YjBUSnTDvXDvQ2WzhtSc+eRh2g5Xl0OBuMM9uqQOVaJAKRZv1m3WtOgPgRUDNvqlROgsp1tg==" saltValue="nB96yREpDlGApcEWyLXwsA==" spinCount="100000" sheet="1" objects="1" scenarios="1" selectLockedCells="1"/>
  <mergeCells count="168">
    <mergeCell ref="H51:I51"/>
    <mergeCell ref="J51:U51"/>
    <mergeCell ref="Y51:AB51"/>
    <mergeCell ref="AE51:AJ51"/>
    <mergeCell ref="AK51:AO51"/>
    <mergeCell ref="C52:I52"/>
    <mergeCell ref="K52:O52"/>
    <mergeCell ref="Y52:AB52"/>
    <mergeCell ref="AE52:AJ52"/>
    <mergeCell ref="AK52:AO52"/>
    <mergeCell ref="C47:J47"/>
    <mergeCell ref="AE47:AJ47"/>
    <mergeCell ref="AK47:AO47"/>
    <mergeCell ref="C48:G48"/>
    <mergeCell ref="H48:I48"/>
    <mergeCell ref="J48:S48"/>
    <mergeCell ref="W48:Y48"/>
    <mergeCell ref="Z48:AB48"/>
    <mergeCell ref="H50:I50"/>
    <mergeCell ref="J50:S50"/>
    <mergeCell ref="W50:Y50"/>
    <mergeCell ref="Z50:AB50"/>
    <mergeCell ref="AE50:AJ50"/>
    <mergeCell ref="AK50:AO50"/>
    <mergeCell ref="AE48:AJ48"/>
    <mergeCell ref="AK48:AO48"/>
    <mergeCell ref="H49:I49"/>
    <mergeCell ref="J49:S49"/>
    <mergeCell ref="W49:Y49"/>
    <mergeCell ref="Z49:AB49"/>
    <mergeCell ref="AE49:AJ49"/>
    <mergeCell ref="AK49:AO49"/>
    <mergeCell ref="Z45:AD45"/>
    <mergeCell ref="AE45:AJ45"/>
    <mergeCell ref="AK45:AO45"/>
    <mergeCell ref="A46:B46"/>
    <mergeCell ref="C46:G46"/>
    <mergeCell ref="H46:I46"/>
    <mergeCell ref="J46:R46"/>
    <mergeCell ref="S46:V46"/>
    <mergeCell ref="W46:Y46"/>
    <mergeCell ref="Z46:AD46"/>
    <mergeCell ref="A45:B45"/>
    <mergeCell ref="C45:G45"/>
    <mergeCell ref="H45:I45"/>
    <mergeCell ref="J45:R45"/>
    <mergeCell ref="S45:V45"/>
    <mergeCell ref="W45:Y45"/>
    <mergeCell ref="AE46:AJ46"/>
    <mergeCell ref="AK46:AO46"/>
    <mergeCell ref="A44:B44"/>
    <mergeCell ref="C44:G44"/>
    <mergeCell ref="H44:I44"/>
    <mergeCell ref="J44:R44"/>
    <mergeCell ref="S44:V44"/>
    <mergeCell ref="W44:Y44"/>
    <mergeCell ref="Z44:AD44"/>
    <mergeCell ref="AE44:AJ44"/>
    <mergeCell ref="AK44:AO44"/>
    <mergeCell ref="A43:B43"/>
    <mergeCell ref="C43:G43"/>
    <mergeCell ref="H43:I43"/>
    <mergeCell ref="J43:R43"/>
    <mergeCell ref="S43:V43"/>
    <mergeCell ref="W43:Y43"/>
    <mergeCell ref="Z43:AD43"/>
    <mergeCell ref="AE43:AJ43"/>
    <mergeCell ref="AK43:AO43"/>
    <mergeCell ref="A42:B42"/>
    <mergeCell ref="C42:G42"/>
    <mergeCell ref="H42:I42"/>
    <mergeCell ref="J42:R42"/>
    <mergeCell ref="S42:V42"/>
    <mergeCell ref="W42:Y42"/>
    <mergeCell ref="Z42:AD42"/>
    <mergeCell ref="AE42:AJ42"/>
    <mergeCell ref="AK42:AO42"/>
    <mergeCell ref="AK40:AO40"/>
    <mergeCell ref="A41:B41"/>
    <mergeCell ref="C41:G41"/>
    <mergeCell ref="H41:I41"/>
    <mergeCell ref="J41:R41"/>
    <mergeCell ref="S41:V41"/>
    <mergeCell ref="W41:Y41"/>
    <mergeCell ref="Z41:AD41"/>
    <mergeCell ref="AE41:AJ41"/>
    <mergeCell ref="AK41:AO41"/>
    <mergeCell ref="A35:G35"/>
    <mergeCell ref="H35:N35"/>
    <mergeCell ref="O35:U35"/>
    <mergeCell ref="V35:AB35"/>
    <mergeCell ref="AC35:AI35"/>
    <mergeCell ref="A40:B40"/>
    <mergeCell ref="H40:I40"/>
    <mergeCell ref="J40:R40"/>
    <mergeCell ref="S40:V40"/>
    <mergeCell ref="A36:G36"/>
    <mergeCell ref="H36:N36"/>
    <mergeCell ref="O36:U36"/>
    <mergeCell ref="V36:AB36"/>
    <mergeCell ref="W40:Y40"/>
    <mergeCell ref="Z40:AD40"/>
    <mergeCell ref="AC36:AI36"/>
    <mergeCell ref="A37:G37"/>
    <mergeCell ref="H37:N37"/>
    <mergeCell ref="O37:U37"/>
    <mergeCell ref="V37:AB37"/>
    <mergeCell ref="AC37:AI37"/>
    <mergeCell ref="AE40:AJ40"/>
    <mergeCell ref="C40:G40"/>
    <mergeCell ref="A39:R39"/>
    <mergeCell ref="A18:J18"/>
    <mergeCell ref="A20:J20"/>
    <mergeCell ref="AK22:AO22"/>
    <mergeCell ref="P24:AO24"/>
    <mergeCell ref="A24:O24"/>
    <mergeCell ref="A28:Q28"/>
    <mergeCell ref="A30:F31"/>
    <mergeCell ref="G30:R31"/>
    <mergeCell ref="S31:Y31"/>
    <mergeCell ref="Z31:AG31"/>
    <mergeCell ref="K22:O22"/>
    <mergeCell ref="AF22:AJ22"/>
    <mergeCell ref="A22:J22"/>
    <mergeCell ref="K20:O20"/>
    <mergeCell ref="W20:AA20"/>
    <mergeCell ref="A34:G34"/>
    <mergeCell ref="H34:N34"/>
    <mergeCell ref="O34:U34"/>
    <mergeCell ref="V34:AB34"/>
    <mergeCell ref="AC34:AI34"/>
    <mergeCell ref="A33:H33"/>
    <mergeCell ref="BI9:BI10"/>
    <mergeCell ref="BJ9:BJ10"/>
    <mergeCell ref="Q10:T10"/>
    <mergeCell ref="Q12:T12"/>
    <mergeCell ref="V12:AA12"/>
    <mergeCell ref="AD12:AG12"/>
    <mergeCell ref="AI12:AN12"/>
    <mergeCell ref="BC9:BC10"/>
    <mergeCell ref="BD9:BD10"/>
    <mergeCell ref="BE9:BE10"/>
    <mergeCell ref="BF9:BF10"/>
    <mergeCell ref="BG9:BG10"/>
    <mergeCell ref="BH9:BH10"/>
    <mergeCell ref="V10:AN10"/>
    <mergeCell ref="BH15:BH16"/>
    <mergeCell ref="BI15:BI16"/>
    <mergeCell ref="K18:O18"/>
    <mergeCell ref="X18:AA18"/>
    <mergeCell ref="BF15:BF16"/>
    <mergeCell ref="BG15:BG16"/>
    <mergeCell ref="S15:AA15"/>
    <mergeCell ref="A3:O3"/>
    <mergeCell ref="Q6:T6"/>
    <mergeCell ref="V6:W6"/>
    <mergeCell ref="Y6:AA6"/>
    <mergeCell ref="Q8:T8"/>
    <mergeCell ref="V8:AN8"/>
    <mergeCell ref="A1:V1"/>
    <mergeCell ref="Y1:AD1"/>
    <mergeCell ref="AE1:AF1"/>
    <mergeCell ref="AG1:AH1"/>
    <mergeCell ref="AJ1:AK1"/>
    <mergeCell ref="AM1:AN1"/>
    <mergeCell ref="BC15:BC16"/>
    <mergeCell ref="BD15:BD16"/>
    <mergeCell ref="BE15:BE16"/>
  </mergeCells>
  <phoneticPr fontId="3"/>
  <dataValidations count="46">
    <dataValidation type="whole" allowBlank="1" showInputMessage="1" showErrorMessage="1" errorTitle="登録番号の確認" error="１３桁の数字の１２桁目を入力して下さい。" sqref="AN15" xr:uid="{ACEA56C1-B004-49D6-8764-76E812702D00}">
      <formula1>0</formula1>
      <formula2>9</formula2>
    </dataValidation>
    <dataValidation type="whole" allowBlank="1" showInputMessage="1" showErrorMessage="1" errorTitle="登録番号の確認" error="１３桁の数字の１１桁目を入力して下さい。" sqref="AM15" xr:uid="{E195E0AC-73B2-4D93-BD24-AD19FF8ADE9F}">
      <formula1>0</formula1>
      <formula2>9</formula2>
    </dataValidation>
    <dataValidation type="whole" allowBlank="1" showInputMessage="1" showErrorMessage="1" errorTitle="登録番号の確認" error="１３桁の数字の１０桁目を入力して下さい。" sqref="AL15" xr:uid="{6ED2DCC7-83D8-449C-AC19-E1C3216E63C7}">
      <formula1>0</formula1>
      <formula2>9</formula2>
    </dataValidation>
    <dataValidation type="whole" allowBlank="1" showInputMessage="1" showErrorMessage="1" errorTitle="登録番号の確認" error="１３桁の数字の９桁目を入力して下さい。" sqref="AK15" xr:uid="{21E3D459-9BF6-426B-87BB-A08ACA7A3B1B}">
      <formula1>0</formula1>
      <formula2>9</formula2>
    </dataValidation>
    <dataValidation type="whole" allowBlank="1" showInputMessage="1" showErrorMessage="1" errorTitle="登録番号の確認" error="１３桁の数字の８桁目を入力して下さい。" sqref="AJ15" xr:uid="{10631D3D-E015-4A61-B56C-BE10F7DE9C8B}">
      <formula1>0</formula1>
      <formula2>9</formula2>
    </dataValidation>
    <dataValidation type="whole" allowBlank="1" showInputMessage="1" showErrorMessage="1" errorTitle="登録番号の確認" error="１３桁の数字の７桁目を入力して下さい。" sqref="AI15" xr:uid="{20EE7358-E278-40D3-A515-8251A65AF08F}">
      <formula1>0</formula1>
      <formula2>9</formula2>
    </dataValidation>
    <dataValidation type="whole" allowBlank="1" showInputMessage="1" showErrorMessage="1" errorTitle="登録番号の確認" error="１３桁の数字の６桁目を入力して下さい。" sqref="AH15" xr:uid="{C6B8528D-4151-4F08-B81C-27E927A043B1}">
      <formula1>0</formula1>
      <formula2>9</formula2>
    </dataValidation>
    <dataValidation type="whole" allowBlank="1" showInputMessage="1" showErrorMessage="1" errorTitle="登録番号の確認" error="１３桁の数字の５桁目を入力して下さい。" sqref="AG15" xr:uid="{E4338FE0-410D-44FF-A143-8B4A2E46412A}">
      <formula1>0</formula1>
      <formula2>9</formula2>
    </dataValidation>
    <dataValidation type="whole" allowBlank="1" showInputMessage="1" showErrorMessage="1" errorTitle="登録番号の確認" error="１３桁の数字の４桁目を入力して下さい。" sqref="AF15" xr:uid="{698DF01D-4601-4420-97DB-25611053D142}">
      <formula1>0</formula1>
      <formula2>9</formula2>
    </dataValidation>
    <dataValidation type="whole" allowBlank="1" showInputMessage="1" showErrorMessage="1" errorTitle="登録番号の確認" error="１３桁の数字の３桁目を入力して下さい。" sqref="AE15" xr:uid="{704AE9CF-2AFC-40BF-9E2F-E4A881F6C5B9}">
      <formula1>0</formula1>
      <formula2>9</formula2>
    </dataValidation>
    <dataValidation type="whole" allowBlank="1" showInputMessage="1" showErrorMessage="1" errorTitle="登録番号の確認" error="１３桁の数字の２桁目を入力して下さい。" sqref="AD15" xr:uid="{3395143D-67DD-48C5-9916-E083B7AE97B5}">
      <formula1>0</formula1>
      <formula2>9</formula2>
    </dataValidation>
    <dataValidation type="whole" allowBlank="1" showInputMessage="1" showErrorMessage="1" errorTitle="登録番号の確認" error="１３桁の数字の１桁目を入力して下さい。" sqref="AC15" xr:uid="{E03F3F2D-E348-4C7A-A8B2-E843CEE4AB1E}">
      <formula1>0</formula1>
      <formula2>9</formula2>
    </dataValidation>
    <dataValidation type="list" allowBlank="1" showInputMessage="1" sqref="W42:Y46 W41:Y41" xr:uid="{92ACD017-B356-4157-9C11-2EE434167114}">
      <formula1>"式,個,台,ｔ,m,m2,m3,kg,人,月,日,回,本,組,袋,枚,巻,箇所"</formula1>
    </dataValidation>
    <dataValidation type="list" allowBlank="1" showInputMessage="1" showErrorMessage="1" errorTitle="入力エラー" error="軽減税率対象の場合は、※を選択して下さい。_x000a_非課税、不課税の場合は、◇を選択して下さい。_x000a_上記以外は、空白となります。" sqref="H41:I46" xr:uid="{6B711B38-C8E5-4407-A799-865AA1AE1D0B}">
      <formula1>"※,◎,◇"</formula1>
    </dataValidation>
    <dataValidation type="list" allowBlank="1" showInputMessage="1" showErrorMessage="1" sqref="K52" xr:uid="{FA062C3D-D310-4927-AE11-D1FBBC0DCFF8}">
      <formula1>"切り捨て,切り上げ,四捨五入"</formula1>
    </dataValidation>
    <dataValidation type="whole" allowBlank="1" showInputMessage="1" showErrorMessage="1" errorTitle="登録番号の確認" error="１３桁の数字の１３桁目を入力して下さい。" sqref="AO15" xr:uid="{76DD46BD-C2F6-4B3E-B7BC-66C96ACB2B08}">
      <formula1>0</formula1>
      <formula2>9</formula2>
    </dataValidation>
    <dataValidation type="whole" imeMode="halfAlpha" allowBlank="1" showInputMessage="1" showErrorMessage="1" errorTitle="入力エラー" error="注文書に記載された工事番号の下２桁目を入力して下さい" sqref="Z22" xr:uid="{8532F4C6-F47C-4023-A1BF-C8202F9D0EB5}">
      <formula1>0</formula1>
      <formula2>9</formula2>
    </dataValidation>
    <dataValidation type="whole" imeMode="halfAlpha" allowBlank="1" showInputMessage="1" showErrorMessage="1" errorTitle="取引先コードの確認" error="注文書に記載された取引先コードの７桁目を入力して下さい" sqref="BI9:BI10 BG8 V18" xr:uid="{E7728F9D-2C86-4DF4-84DE-CAD5A118E406}">
      <formula1>0</formula1>
      <formula2>9</formula2>
    </dataValidation>
    <dataValidation type="whole" imeMode="halfAlpha" allowBlank="1" showInputMessage="1" showErrorMessage="1" errorTitle="取引先コードの確認" error="注文書に記載された取引先コードの６桁目を入力して下さい" sqref="BH9:BH10 BF8 U18" xr:uid="{F251CA37-F131-4F3A-BDB9-E8EF96EC022B}">
      <formula1>0</formula1>
      <formula2>9</formula2>
    </dataValidation>
    <dataValidation type="whole" imeMode="halfAlpha" allowBlank="1" showInputMessage="1" showErrorMessage="1" errorTitle="取引先コードの確認" error="注文書に記載された取引先コードの５桁目を入力して下さい" sqref="BG9:BG10 BE8 T18" xr:uid="{7CFBBCD5-8D77-47B7-AA97-BCADCD3A303D}">
      <formula1>0</formula1>
      <formula2>9</formula2>
    </dataValidation>
    <dataValidation type="whole" imeMode="halfAlpha" allowBlank="1" showInputMessage="1" showErrorMessage="1" errorTitle="取引先コードの確認" error="注文書に記載された取引先コードの４桁目を入力して下さい" sqref="BF9:BF10 BD8 S18" xr:uid="{4CC3F87A-E666-4F1D-B318-B0194671652D}">
      <formula1>0</formula1>
      <formula2>9</formula2>
    </dataValidation>
    <dataValidation type="whole" imeMode="halfAlpha" allowBlank="1" showInputMessage="1" showErrorMessage="1" errorTitle="取引先コードの確認" error="注文書に記載された取引先コードの３桁目を入力して下さい" sqref="BE9:BE10 BC8 R18" xr:uid="{3ED5D3BC-A647-43D5-982E-4FA48A7764F1}">
      <formula1>0</formula1>
      <formula2>9</formula2>
    </dataValidation>
    <dataValidation type="whole" imeMode="halfAlpha" allowBlank="1" showInputMessage="1" showErrorMessage="1" errorTitle="取引先コードの確認" error="注文書に記載された取引先コードの２桁目を入力して下さい" sqref="BB8:BB9 BD9:BD10 Q18" xr:uid="{F7D70614-54CD-4F03-9FB2-338BA0E414C2}">
      <formula1>0</formula1>
      <formula2>9</formula2>
    </dataValidation>
    <dataValidation type="whole" imeMode="halfAlpha" allowBlank="1" showInputMessage="1" showErrorMessage="1" errorTitle="取引先コードの確認" error="注文書に記載された取引先コードの１桁目を入力して下さい" sqref="BA8:BA9 BC9:BC10 P18" xr:uid="{340297FF-5B68-4804-B98C-42D81CBDE823}">
      <formula1>0</formula1>
      <formula2>9</formula2>
    </dataValidation>
    <dataValidation type="whole" imeMode="halfAlpha" allowBlank="1" showInputMessage="1" showErrorMessage="1" errorTitle="取引先コードの確認" error="注文書に記載された取引先コードの８桁目を入力して下さい" sqref="BJ9:BJ10 BH8 W18" xr:uid="{D498D17F-1A0F-443B-AB87-717AA5F34C12}">
      <formula1>0</formula1>
      <formula2>9</formula2>
    </dataValidation>
    <dataValidation type="list" imeMode="halfAlpha" showDropDown="1" showInputMessage="1" showErrorMessage="1" errorTitle="入力エラー" error="注文書に記載された工事番号の１桁目を入力してください" sqref="P22" xr:uid="{F352579D-51EC-42F5-B683-737C6328BD58}">
      <formula1>"0,1,2,3,4,5,6,7,8,9,A"</formula1>
    </dataValidation>
    <dataValidation type="whole" imeMode="halfAlpha" showInputMessage="1" showErrorMessage="1" errorTitle="入力エラー" error="注文書に記載された工事番号の２桁目を入力して下さい" sqref="Q22" xr:uid="{177052BE-4BDF-46CF-A88D-49B1B9B9030C}">
      <formula1>0</formula1>
      <formula2>9</formula2>
    </dataValidation>
    <dataValidation type="whole" imeMode="halfAlpha" showInputMessage="1" showErrorMessage="1" errorTitle="入力エラー" error="注文書に記載された工事番号の３桁目を入力して下さい" sqref="R22" xr:uid="{3084719C-FCB2-439F-A1B1-0BBB449D41B1}">
      <formula1>0</formula1>
      <formula2>9</formula2>
    </dataValidation>
    <dataValidation type="whole" imeMode="halfAlpha" showInputMessage="1" showErrorMessage="1" errorTitle="入力エラー" error="注文書に記載された工事番号の４桁目を入力して下さい" sqref="S22" xr:uid="{5558060D-CC3D-4A3C-8A5D-614A8DAEBBD1}">
      <formula1>0</formula1>
      <formula2>9</formula2>
    </dataValidation>
    <dataValidation type="whole" imeMode="halfAlpha" showInputMessage="1" showErrorMessage="1" errorTitle="入力エラー" error="注文書に記載された工事番号の５桁目を入力して下さい" sqref="T22" xr:uid="{364CB972-06EC-4A8C-80D9-944EECF9D9F7}">
      <formula1>0</formula1>
      <formula2>9</formula2>
    </dataValidation>
    <dataValidation type="whole" imeMode="halfAlpha" showInputMessage="1" showErrorMessage="1" errorTitle="入力エラー" error="注文書に記載された工事番号の６桁目を入力して下さい" sqref="U22" xr:uid="{9A0720F5-2D6B-4997-B3DE-6E58212C0302}">
      <formula1>0</formula1>
      <formula2>9</formula2>
    </dataValidation>
    <dataValidation type="whole" imeMode="halfAlpha" allowBlank="1" showInputMessage="1" showErrorMessage="1" errorTitle="入力エラー" error="注文書に記載された工事番号の７桁目を入力して下さい" sqref="V22" xr:uid="{E2A50433-B2F3-4A82-8F0C-CC7AD7AB8146}">
      <formula1>0</formula1>
      <formula2>9</formula2>
    </dataValidation>
    <dataValidation type="whole" imeMode="halfAlpha" allowBlank="1" showInputMessage="1" showErrorMessage="1" errorTitle="入力エラー" error="注文書に記載された工事番号の１０桁目を入力して下さい" sqref="BJ13:BJ15 Y22" xr:uid="{41517690-7F1E-414B-A58B-2B8048010452}">
      <formula1>0</formula1>
      <formula2>9</formula2>
    </dataValidation>
    <dataValidation type="whole" imeMode="halfAlpha" allowBlank="1" showInputMessage="1" showErrorMessage="1" errorTitle="入力エラー" error="注文書に記載された工事番号の９桁目を入力して下さい" sqref="X18 O16 X22" xr:uid="{785F03E0-C092-4DF7-83E1-297A92A36243}">
      <formula1>0</formula1>
      <formula2>9</formula2>
    </dataValidation>
    <dataValidation type="whole" imeMode="halfAlpha" allowBlank="1" showInputMessage="1" showErrorMessage="1" errorTitle="入力エラー" error="注文書に記載された工事番号の８桁目を入力して下さい" sqref="W22" xr:uid="{B42C7F92-EF0C-4CA1-823C-AF6360611939}">
      <formula1>0</formula1>
      <formula2>9</formula2>
    </dataValidation>
    <dataValidation type="whole" imeMode="halfAlpha" allowBlank="1" showInputMessage="1" showErrorMessage="1" errorTitle="入力エラー" error="注文書に記載された工事番号の下_x000a_２桁目を入力して下さい" sqref="BL13:BL15" xr:uid="{92B14A56-BDE1-4B4D-87BB-D1199DABD6A6}">
      <formula1>0</formula1>
      <formula2>9</formula2>
    </dataValidation>
    <dataValidation type="whole" imeMode="halfAlpha" allowBlank="1" showInputMessage="1" showErrorMessage="1" errorTitle="入力エラー" error="注文書に記載された工事番号の下１桁目を入力して下さい" sqref="BM13:BM15 AA22" xr:uid="{0DCA1FAE-F62B-4DA1-B6A4-1B2CBFD0824E}">
      <formula1>0</formula1>
      <formula2>9</formula2>
    </dataValidation>
    <dataValidation type="whole" imeMode="halfAlpha" allowBlank="1" showInputMessage="1" showErrorMessage="1" errorTitle="入力エラー" error="注文書に記載された注文番号の１桁目を入力して下さい" sqref="BC15:BC16 P20" xr:uid="{FB9C1711-F782-4129-BEA0-09078A381442}">
      <formula1>0</formula1>
      <formula2>9</formula2>
    </dataValidation>
    <dataValidation type="whole" imeMode="halfAlpha" allowBlank="1" showInputMessage="1" showErrorMessage="1" errorTitle="入力エラー" error="注文書に記載された注文番号の２桁目を入力して下さい" sqref="BD15:BD16 Q20" xr:uid="{AA94C0A3-8116-4C17-A7EE-0446899D82A1}">
      <formula1>0</formula1>
      <formula2>9</formula2>
    </dataValidation>
    <dataValidation type="whole" imeMode="halfAlpha" allowBlank="1" showInputMessage="1" showErrorMessage="1" errorTitle="入力エラー" error="注文書に記載された注文番号の３桁目を入力して下さい" sqref="BE15:BE16 R20" xr:uid="{6F4CA468-7EC1-4ADC-8B61-A64BA5F7ECCF}">
      <formula1>0</formula1>
      <formula2>9</formula2>
    </dataValidation>
    <dataValidation type="whole" imeMode="halfAlpha" allowBlank="1" showInputMessage="1" showErrorMessage="1" errorTitle="入力エラー" error="注文書に記載された注文番号の４桁目を入力して下さい" sqref="BF15:BF16 S20" xr:uid="{F5E03F63-9439-49AD-B6EE-775E2DE73879}">
      <formula1>0</formula1>
      <formula2>9</formula2>
    </dataValidation>
    <dataValidation type="whole" imeMode="halfAlpha" allowBlank="1" showInputMessage="1" showErrorMessage="1" errorTitle="入力エラー" error="注文書に記載された注文番号の５桁目を入力して下さい" sqref="BG15:BG16 T20" xr:uid="{66B478AC-495D-4B67-9603-07E16F695D75}">
      <formula1>0</formula1>
      <formula2>9</formula2>
    </dataValidation>
    <dataValidation type="whole" imeMode="halfAlpha" allowBlank="1" showInputMessage="1" showErrorMessage="1" errorTitle="入力エラー" error="注文書に記載された注文番号の６桁目を入力して下さい" sqref="BH15:BH16 BF23 BF11 U20" xr:uid="{4B0BA14A-D007-4785-A824-AF5DABCC7328}">
      <formula1>0</formula1>
      <formula2>9</formula2>
    </dataValidation>
    <dataValidation type="whole" imeMode="halfAlpha" allowBlank="1" showInputMessage="1" showErrorMessage="1" errorTitle="入力エラー" error="注文書に記載された注文番号の７桁目を入力して下さい" sqref="BI15:BI16 BG23 BG11 V20" xr:uid="{10E9D023-C333-4F4B-8FBE-3BD57F4DF5EB}">
      <formula1>0</formula1>
      <formula2>9</formula2>
    </dataValidation>
    <dataValidation type="custom" allowBlank="1" showInputMessage="1" showErrorMessage="1" errorTitle="数量　入力値　確認" error="小数点以下１桁まで入力可能です" sqref="S41:V46" xr:uid="{24DDCDDD-A302-4B31-BC49-A8132B5AEC68}">
      <formula1>S41*10=INT(S41*10)</formula1>
    </dataValidation>
    <dataValidation type="custom" allowBlank="1" showInputMessage="1" showErrorMessage="1" errorTitle="金額　入力値　確認" error="入力値は整数となります。" sqref="Z41:AD46" xr:uid="{21923ABC-80DE-4131-9520-00722659D814}">
      <formula1>Z41=INT(Z41)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7526-5818-4F68-A4EA-2C3A2473E253}">
  <dimension ref="A1:CP60"/>
  <sheetViews>
    <sheetView showGridLines="0" zoomScaleNormal="100" zoomScaleSheetLayoutView="90" workbookViewId="0">
      <selection activeCell="AG1" sqref="AG1:AH1"/>
    </sheetView>
  </sheetViews>
  <sheetFormatPr defaultColWidth="1.77734375" defaultRowHeight="14.1" customHeight="1" x14ac:dyDescent="0.25"/>
  <cols>
    <col min="1" max="2" width="1.33203125" style="1" customWidth="1"/>
    <col min="3" max="35" width="1.77734375" style="1" customWidth="1"/>
    <col min="36" max="41" width="1.6640625" style="1" customWidth="1"/>
    <col min="42" max="42" width="2.109375" style="1" bestFit="1" customWidth="1"/>
    <col min="43" max="43" width="2.109375" style="3" bestFit="1" customWidth="1"/>
    <col min="44" max="94" width="1.77734375" style="3"/>
    <col min="95" max="16384" width="1.77734375" style="1"/>
  </cols>
  <sheetData>
    <row r="1" spans="1:81" ht="15.95" customHeight="1" x14ac:dyDescent="0.25">
      <c r="A1" s="75" t="s">
        <v>0</v>
      </c>
      <c r="B1" s="75"/>
      <c r="C1" s="75"/>
      <c r="D1" s="75"/>
      <c r="E1" s="75"/>
      <c r="F1" s="75"/>
      <c r="G1" s="75"/>
      <c r="H1" s="75"/>
      <c r="I1" s="75"/>
      <c r="J1" s="75"/>
      <c r="K1" s="75"/>
      <c r="L1" s="75"/>
      <c r="M1" s="75"/>
      <c r="N1" s="75"/>
      <c r="O1" s="75"/>
      <c r="P1" s="75"/>
      <c r="Q1" s="75"/>
      <c r="R1" s="75"/>
      <c r="S1" s="75"/>
      <c r="T1" s="75"/>
      <c r="U1" s="75"/>
      <c r="V1" s="75"/>
      <c r="Y1" s="76" t="s">
        <v>1</v>
      </c>
      <c r="Z1" s="76"/>
      <c r="AA1" s="76"/>
      <c r="AB1" s="76"/>
      <c r="AC1" s="76"/>
      <c r="AD1" s="76"/>
      <c r="AE1" s="77">
        <v>20</v>
      </c>
      <c r="AF1" s="77"/>
      <c r="AG1" s="204">
        <v>23</v>
      </c>
      <c r="AH1" s="204"/>
      <c r="AI1" s="2" t="s">
        <v>2</v>
      </c>
      <c r="AJ1" s="205">
        <v>10</v>
      </c>
      <c r="AK1" s="205"/>
      <c r="AL1" s="2" t="s">
        <v>3</v>
      </c>
      <c r="AM1" s="205">
        <v>15</v>
      </c>
      <c r="AN1" s="205"/>
      <c r="AO1" s="2" t="s">
        <v>4</v>
      </c>
    </row>
    <row r="2" spans="1:81" ht="12.95" customHeight="1" x14ac:dyDescent="0.25"/>
    <row r="3" spans="1:81" ht="15.95" customHeight="1" x14ac:dyDescent="0.25">
      <c r="A3" s="83" t="s">
        <v>5</v>
      </c>
      <c r="B3" s="83"/>
      <c r="C3" s="83"/>
      <c r="D3" s="83"/>
      <c r="E3" s="83"/>
      <c r="F3" s="83"/>
      <c r="G3" s="83"/>
      <c r="H3" s="83"/>
      <c r="I3" s="83"/>
      <c r="J3" s="83"/>
      <c r="K3" s="83"/>
      <c r="L3" s="83"/>
      <c r="M3" s="83"/>
      <c r="N3" s="83"/>
      <c r="O3" s="83"/>
    </row>
    <row r="4" spans="1:81" ht="9.9499999999999993" customHeight="1" x14ac:dyDescent="0.25">
      <c r="A4" s="4"/>
      <c r="B4" s="4"/>
      <c r="C4" s="4"/>
      <c r="D4" s="4"/>
      <c r="E4" s="4"/>
      <c r="F4" s="4"/>
      <c r="G4" s="4"/>
      <c r="H4" s="4"/>
      <c r="I4" s="4"/>
      <c r="J4" s="4"/>
      <c r="K4" s="4"/>
      <c r="L4" s="4"/>
      <c r="M4" s="4"/>
      <c r="N4" s="4"/>
      <c r="O4" s="4"/>
    </row>
    <row r="5" spans="1:81" ht="9.9499999999999993" customHeight="1" x14ac:dyDescent="0.25">
      <c r="P5" s="3"/>
      <c r="Q5" s="3"/>
      <c r="R5" s="3"/>
      <c r="S5" s="3"/>
      <c r="T5" s="3"/>
      <c r="U5" s="3"/>
      <c r="V5" s="3"/>
      <c r="W5" s="3"/>
      <c r="X5" s="3"/>
      <c r="Y5" s="3"/>
      <c r="Z5" s="3"/>
      <c r="AA5" s="3"/>
      <c r="AB5" s="3"/>
      <c r="AC5" s="3"/>
      <c r="AD5" s="3"/>
      <c r="AE5" s="3"/>
      <c r="AF5" s="3"/>
      <c r="AG5" s="3"/>
      <c r="AH5" s="3"/>
      <c r="AI5" s="3"/>
      <c r="AJ5" s="3"/>
      <c r="AK5" s="3"/>
      <c r="AL5" s="3"/>
      <c r="AM5" s="3"/>
      <c r="AN5" s="3"/>
      <c r="AO5" s="3"/>
      <c r="AP5" s="3"/>
    </row>
    <row r="6" spans="1:81" ht="12" customHeight="1" x14ac:dyDescent="0.25">
      <c r="P6" s="3"/>
      <c r="Q6" s="84" t="s">
        <v>6</v>
      </c>
      <c r="R6" s="84"/>
      <c r="S6" s="84"/>
      <c r="T6" s="84"/>
      <c r="U6" s="5"/>
      <c r="V6" s="200" t="s">
        <v>49</v>
      </c>
      <c r="W6" s="200"/>
      <c r="X6" s="6" t="s">
        <v>7</v>
      </c>
      <c r="Y6" s="201" t="s">
        <v>50</v>
      </c>
      <c r="Z6" s="201"/>
      <c r="AA6" s="201"/>
      <c r="AB6" s="3"/>
      <c r="AC6" s="3"/>
      <c r="AD6" s="3"/>
      <c r="AE6" s="3"/>
      <c r="AF6" s="3"/>
      <c r="AG6" s="3"/>
      <c r="AH6" s="3"/>
      <c r="AI6" s="3"/>
      <c r="AJ6" s="3"/>
      <c r="AK6" s="3"/>
      <c r="AL6" s="3"/>
      <c r="AM6" s="3"/>
      <c r="AN6" s="3"/>
      <c r="AO6" s="3"/>
      <c r="AP6" s="3"/>
    </row>
    <row r="7" spans="1:81" ht="6" customHeight="1" x14ac:dyDescent="0.25">
      <c r="P7" s="3"/>
      <c r="Q7" s="3"/>
      <c r="R7" s="3"/>
      <c r="S7" s="3"/>
      <c r="T7" s="3"/>
      <c r="U7" s="3"/>
      <c r="V7" s="3"/>
      <c r="W7" s="3"/>
      <c r="X7" s="3"/>
      <c r="Y7" s="3"/>
      <c r="Z7" s="3"/>
      <c r="AA7" s="3"/>
      <c r="AB7" s="3"/>
      <c r="AC7" s="3"/>
      <c r="AD7" s="3"/>
      <c r="AE7" s="3"/>
      <c r="AF7" s="3"/>
      <c r="AG7" s="3"/>
      <c r="AH7" s="3"/>
      <c r="AI7" s="3"/>
      <c r="AJ7" s="3"/>
      <c r="AK7" s="3"/>
      <c r="AL7" s="3"/>
      <c r="AM7" s="3"/>
      <c r="AN7" s="3"/>
      <c r="AO7" s="3"/>
      <c r="AP7" s="3"/>
      <c r="AZ7" s="7"/>
      <c r="BA7" s="7"/>
      <c r="BB7" s="7"/>
      <c r="BC7" s="7"/>
      <c r="BD7" s="7"/>
      <c r="BE7" s="7"/>
      <c r="BF7" s="7"/>
      <c r="BG7" s="7"/>
      <c r="BH7" s="7"/>
      <c r="BI7" s="7"/>
      <c r="BJ7" s="7"/>
      <c r="BQ7" s="8"/>
      <c r="BR7" s="8"/>
      <c r="BS7" s="8"/>
      <c r="BT7" s="8"/>
      <c r="BU7" s="8"/>
      <c r="BV7" s="8"/>
      <c r="BW7" s="8"/>
      <c r="BX7" s="8"/>
      <c r="BY7" s="8"/>
      <c r="BZ7" s="8"/>
      <c r="CA7" s="8"/>
      <c r="CB7" s="8"/>
      <c r="CC7" s="8"/>
    </row>
    <row r="8" spans="1:81" ht="24" customHeight="1" x14ac:dyDescent="0.25">
      <c r="C8" s="202" t="s">
        <v>51</v>
      </c>
      <c r="D8" s="202"/>
      <c r="E8" s="202"/>
      <c r="F8" s="202"/>
      <c r="G8" s="202"/>
      <c r="H8" s="202"/>
      <c r="I8" s="202"/>
      <c r="J8" s="202"/>
      <c r="K8" s="202"/>
      <c r="L8" s="202"/>
      <c r="M8" s="202"/>
      <c r="P8" s="3"/>
      <c r="Q8" s="84" t="s">
        <v>8</v>
      </c>
      <c r="R8" s="84"/>
      <c r="S8" s="84"/>
      <c r="T8" s="84"/>
      <c r="U8" s="5"/>
      <c r="V8" s="203" t="s">
        <v>52</v>
      </c>
      <c r="W8" s="203"/>
      <c r="X8" s="203"/>
      <c r="Y8" s="203"/>
      <c r="Z8" s="203"/>
      <c r="AA8" s="203"/>
      <c r="AB8" s="203"/>
      <c r="AC8" s="203"/>
      <c r="AD8" s="203"/>
      <c r="AE8" s="203"/>
      <c r="AF8" s="203"/>
      <c r="AG8" s="203"/>
      <c r="AH8" s="203"/>
      <c r="AI8" s="203"/>
      <c r="AJ8" s="203"/>
      <c r="AK8" s="203"/>
      <c r="AL8" s="203"/>
      <c r="AM8" s="203"/>
      <c r="AN8" s="203"/>
      <c r="AO8" s="3"/>
      <c r="AP8" s="3"/>
      <c r="AR8" s="5"/>
      <c r="AS8" s="5"/>
      <c r="AT8" s="5"/>
      <c r="AU8" s="5"/>
      <c r="AV8" s="5"/>
      <c r="AW8" s="5"/>
      <c r="AX8" s="5"/>
      <c r="AY8" s="5"/>
      <c r="AZ8" s="5"/>
      <c r="BA8" s="9"/>
      <c r="BB8" s="9"/>
      <c r="BC8" s="9"/>
      <c r="BD8" s="9"/>
      <c r="BE8" s="9"/>
      <c r="BF8" s="9"/>
      <c r="BG8" s="9"/>
      <c r="BH8" s="9"/>
      <c r="BI8" s="7"/>
      <c r="BJ8" s="7"/>
      <c r="BQ8" s="8"/>
      <c r="BR8" s="8"/>
      <c r="BS8" s="8"/>
      <c r="BT8" s="8"/>
      <c r="BU8" s="8"/>
      <c r="BV8" s="8"/>
      <c r="BW8" s="8"/>
      <c r="BX8" s="8"/>
      <c r="BY8" s="8"/>
      <c r="BZ8" s="8"/>
      <c r="CA8" s="8"/>
      <c r="CB8" s="8"/>
      <c r="CC8" s="8"/>
    </row>
    <row r="9" spans="1:81" ht="6" customHeight="1" x14ac:dyDescent="0.25">
      <c r="P9" s="3"/>
      <c r="Q9" s="5"/>
      <c r="R9" s="5"/>
      <c r="S9" s="5"/>
      <c r="T9" s="5"/>
      <c r="U9" s="5"/>
      <c r="V9" s="5"/>
      <c r="W9" s="5"/>
      <c r="X9" s="5"/>
      <c r="Y9" s="5"/>
      <c r="Z9" s="5"/>
      <c r="AA9" s="5"/>
      <c r="AB9" s="5"/>
      <c r="AC9" s="5"/>
      <c r="AD9" s="5"/>
      <c r="AE9" s="5"/>
      <c r="AF9" s="5"/>
      <c r="AG9" s="5"/>
      <c r="AH9" s="5"/>
      <c r="AI9" s="5"/>
      <c r="AJ9" s="5"/>
      <c r="AK9" s="5"/>
      <c r="AL9" s="5"/>
      <c r="AM9" s="5"/>
      <c r="AN9" s="5"/>
      <c r="AO9" s="3"/>
      <c r="AP9" s="3"/>
      <c r="AR9" s="5"/>
      <c r="AS9" s="5"/>
      <c r="AT9" s="5"/>
      <c r="AU9" s="5"/>
      <c r="AV9" s="5"/>
      <c r="AW9" s="5"/>
      <c r="AX9" s="5"/>
      <c r="AY9" s="5"/>
      <c r="AZ9" s="5"/>
      <c r="BA9" s="9"/>
      <c r="BB9" s="9"/>
      <c r="BC9" s="80"/>
      <c r="BD9" s="80"/>
      <c r="BE9" s="80"/>
      <c r="BF9" s="80"/>
      <c r="BG9" s="80"/>
      <c r="BH9" s="80"/>
      <c r="BI9" s="80"/>
      <c r="BJ9" s="80"/>
      <c r="BL9" s="8"/>
      <c r="BM9" s="8"/>
      <c r="BN9" s="8"/>
      <c r="BO9" s="8"/>
      <c r="BP9" s="8"/>
      <c r="BQ9" s="8"/>
      <c r="BR9" s="8"/>
      <c r="BS9" s="8"/>
      <c r="BT9" s="8"/>
      <c r="BU9" s="8"/>
      <c r="BV9" s="8"/>
      <c r="BW9" s="8"/>
      <c r="BX9" s="8"/>
      <c r="BY9" s="8"/>
      <c r="BZ9" s="8"/>
      <c r="CA9" s="8"/>
      <c r="CB9" s="8"/>
      <c r="CC9" s="8"/>
    </row>
    <row r="10" spans="1:81" ht="24" customHeight="1" x14ac:dyDescent="0.25">
      <c r="B10" s="63"/>
      <c r="C10" s="202" t="s">
        <v>53</v>
      </c>
      <c r="D10" s="202"/>
      <c r="E10" s="202"/>
      <c r="F10" s="202"/>
      <c r="G10" s="202"/>
      <c r="H10" s="202"/>
      <c r="I10" s="202"/>
      <c r="J10" s="202"/>
      <c r="K10" s="202"/>
      <c r="L10" s="202"/>
      <c r="M10" s="202"/>
      <c r="P10" s="3"/>
      <c r="Q10" s="84" t="s">
        <v>9</v>
      </c>
      <c r="R10" s="84"/>
      <c r="S10" s="84"/>
      <c r="T10" s="84"/>
      <c r="U10" s="5"/>
      <c r="V10" s="203" t="s">
        <v>54</v>
      </c>
      <c r="W10" s="203"/>
      <c r="X10" s="203"/>
      <c r="Y10" s="203"/>
      <c r="Z10" s="203"/>
      <c r="AA10" s="203"/>
      <c r="AB10" s="203"/>
      <c r="AC10" s="203"/>
      <c r="AD10" s="203"/>
      <c r="AE10" s="203"/>
      <c r="AF10" s="203"/>
      <c r="AG10" s="203"/>
      <c r="AH10" s="203"/>
      <c r="AI10" s="203"/>
      <c r="AJ10" s="203"/>
      <c r="AK10" s="203"/>
      <c r="AL10" s="203"/>
      <c r="AM10" s="206"/>
      <c r="AN10" s="206"/>
      <c r="AO10" s="3"/>
      <c r="AP10" s="3"/>
      <c r="AZ10" s="7"/>
      <c r="BA10" s="7"/>
      <c r="BB10" s="7"/>
      <c r="BC10" s="80"/>
      <c r="BD10" s="80"/>
      <c r="BE10" s="80"/>
      <c r="BF10" s="80"/>
      <c r="BG10" s="80"/>
      <c r="BH10" s="80"/>
      <c r="BI10" s="80"/>
      <c r="BJ10" s="80"/>
      <c r="BR10" s="8"/>
      <c r="BS10" s="8"/>
      <c r="BT10" s="8"/>
      <c r="BU10" s="8"/>
      <c r="BV10" s="8"/>
      <c r="BW10" s="8"/>
      <c r="BX10" s="8"/>
      <c r="BY10" s="8"/>
      <c r="BZ10" s="8"/>
      <c r="CA10" s="8"/>
      <c r="CB10" s="8"/>
      <c r="CC10" s="8"/>
    </row>
    <row r="11" spans="1:81" ht="6" customHeight="1" x14ac:dyDescent="0.25">
      <c r="L11" s="10"/>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R11" s="5"/>
      <c r="AS11" s="5"/>
      <c r="AT11" s="5"/>
      <c r="BF11" s="9"/>
      <c r="BG11" s="9"/>
      <c r="BH11" s="5"/>
      <c r="BI11" s="7"/>
      <c r="BJ11" s="7"/>
      <c r="BK11" s="7"/>
      <c r="BL11" s="7"/>
      <c r="BM11" s="7"/>
      <c r="BN11" s="7"/>
      <c r="BO11" s="7"/>
      <c r="BQ11" s="8"/>
      <c r="BR11" s="8"/>
      <c r="BS11" s="8"/>
      <c r="BT11" s="8"/>
      <c r="BU11" s="8"/>
      <c r="BV11" s="8"/>
      <c r="BW11" s="8"/>
      <c r="BX11" s="8"/>
      <c r="BY11" s="8"/>
      <c r="BZ11" s="8"/>
      <c r="CA11" s="8"/>
      <c r="CB11" s="8"/>
      <c r="CC11" s="8"/>
    </row>
    <row r="12" spans="1:81" ht="12" customHeight="1" x14ac:dyDescent="0.25">
      <c r="L12" s="11"/>
      <c r="P12" s="3"/>
      <c r="Q12" s="84" t="s">
        <v>10</v>
      </c>
      <c r="R12" s="84"/>
      <c r="S12" s="84"/>
      <c r="T12" s="84"/>
      <c r="U12" s="5"/>
      <c r="V12" s="201" t="s">
        <v>55</v>
      </c>
      <c r="W12" s="201"/>
      <c r="X12" s="201"/>
      <c r="Y12" s="201"/>
      <c r="Z12" s="201"/>
      <c r="AA12" s="201"/>
      <c r="AB12" s="12"/>
      <c r="AC12" s="3"/>
      <c r="AD12" s="84" t="s">
        <v>11</v>
      </c>
      <c r="AE12" s="84"/>
      <c r="AF12" s="84"/>
      <c r="AG12" s="84"/>
      <c r="AH12" s="5"/>
      <c r="AI12" s="201" t="s">
        <v>56</v>
      </c>
      <c r="AJ12" s="201"/>
      <c r="AK12" s="201"/>
      <c r="AL12" s="201"/>
      <c r="AM12" s="201"/>
      <c r="AN12" s="201"/>
      <c r="AO12" s="3"/>
      <c r="AP12" s="3"/>
      <c r="BL12" s="8"/>
      <c r="BM12" s="8"/>
      <c r="BN12" s="8"/>
      <c r="BO12" s="8"/>
      <c r="BP12" s="8"/>
      <c r="BQ12" s="8"/>
      <c r="BR12" s="8"/>
      <c r="BS12" s="8"/>
      <c r="BT12" s="8"/>
      <c r="BU12" s="8"/>
      <c r="BV12" s="8"/>
      <c r="BW12" s="8"/>
      <c r="BX12" s="8"/>
      <c r="BY12" s="8"/>
      <c r="BZ12" s="8"/>
      <c r="CA12" s="8"/>
      <c r="CB12" s="8"/>
      <c r="CC12" s="8"/>
    </row>
    <row r="13" spans="1:81" ht="9.9499999999999993" customHeight="1" x14ac:dyDescent="0.25">
      <c r="L13" s="1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R13" s="5"/>
      <c r="AS13" s="5"/>
      <c r="AT13" s="5"/>
      <c r="BJ13" s="9"/>
      <c r="BK13" s="9"/>
      <c r="BL13" s="9"/>
      <c r="BM13" s="9"/>
      <c r="BO13" s="8"/>
      <c r="BP13" s="8"/>
      <c r="BQ13" s="8"/>
      <c r="BR13" s="8"/>
      <c r="BS13" s="8"/>
      <c r="BT13" s="8"/>
      <c r="BU13" s="8"/>
      <c r="BV13" s="8"/>
      <c r="BW13" s="8"/>
      <c r="BX13" s="8"/>
      <c r="BY13" s="8"/>
      <c r="BZ13" s="8"/>
      <c r="CA13" s="8"/>
      <c r="CB13" s="8"/>
      <c r="CC13" s="8"/>
    </row>
    <row r="14" spans="1:81" ht="6" customHeight="1" x14ac:dyDescent="0.25">
      <c r="A14" s="3"/>
      <c r="B14" s="3"/>
      <c r="C14" s="3"/>
      <c r="D14" s="3"/>
      <c r="E14" s="3"/>
      <c r="F14" s="3"/>
      <c r="G14" s="3"/>
      <c r="H14" s="3"/>
      <c r="I14" s="3"/>
      <c r="J14" s="3"/>
      <c r="K14" s="3"/>
      <c r="L14" s="8"/>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R14" s="5"/>
      <c r="AS14" s="5"/>
      <c r="AT14" s="5"/>
      <c r="BJ14" s="9"/>
      <c r="BK14" s="9"/>
      <c r="BL14" s="9"/>
      <c r="BM14" s="9"/>
      <c r="BO14" s="8"/>
      <c r="BP14" s="8"/>
      <c r="BQ14" s="8"/>
      <c r="BR14" s="8"/>
      <c r="BS14" s="8"/>
      <c r="BT14" s="8"/>
      <c r="BU14" s="8"/>
      <c r="BV14" s="8"/>
      <c r="BW14" s="8"/>
      <c r="BX14" s="8"/>
      <c r="BY14" s="8"/>
      <c r="BZ14" s="8"/>
      <c r="CA14" s="8"/>
      <c r="CB14" s="8"/>
      <c r="CC14" s="8"/>
    </row>
    <row r="15" spans="1:81" ht="12" customHeight="1" x14ac:dyDescent="0.25">
      <c r="A15" s="5"/>
      <c r="B15" s="5"/>
      <c r="C15" s="5"/>
      <c r="D15" s="5"/>
      <c r="E15" s="5"/>
      <c r="F15" s="5"/>
      <c r="G15" s="5"/>
      <c r="H15" s="5"/>
      <c r="I15" s="5"/>
      <c r="J15" s="5"/>
      <c r="K15" s="5"/>
      <c r="L15" s="3"/>
      <c r="M15" s="3"/>
      <c r="N15" s="3"/>
      <c r="O15" s="3"/>
      <c r="P15" s="3"/>
      <c r="S15" s="81" t="s">
        <v>60</v>
      </c>
      <c r="T15" s="82"/>
      <c r="U15" s="82"/>
      <c r="V15" s="82"/>
      <c r="W15" s="82"/>
      <c r="X15" s="82"/>
      <c r="Y15" s="82"/>
      <c r="Z15" s="82"/>
      <c r="AA15" s="82"/>
      <c r="AB15" s="13" t="s">
        <v>12</v>
      </c>
      <c r="AC15" s="64">
        <v>1</v>
      </c>
      <c r="AD15" s="64">
        <v>0</v>
      </c>
      <c r="AE15" s="64">
        <v>0</v>
      </c>
      <c r="AF15" s="64">
        <v>2</v>
      </c>
      <c r="AG15" s="64">
        <v>0</v>
      </c>
      <c r="AH15" s="64">
        <v>3</v>
      </c>
      <c r="AI15" s="64">
        <v>4</v>
      </c>
      <c r="AJ15" s="64">
        <v>5</v>
      </c>
      <c r="AK15" s="64">
        <v>0</v>
      </c>
      <c r="AL15" s="64">
        <v>0</v>
      </c>
      <c r="AM15" s="64">
        <v>6</v>
      </c>
      <c r="AN15" s="64">
        <v>7</v>
      </c>
      <c r="AO15" s="65">
        <v>8</v>
      </c>
      <c r="AP15" s="3"/>
      <c r="AR15" s="5"/>
      <c r="AS15" s="5"/>
      <c r="AT15" s="5"/>
      <c r="BC15" s="80"/>
      <c r="BD15" s="80"/>
      <c r="BE15" s="80"/>
      <c r="BF15" s="80"/>
      <c r="BG15" s="80"/>
      <c r="BH15" s="80"/>
      <c r="BI15" s="80"/>
      <c r="BJ15" s="9"/>
      <c r="BK15" s="9"/>
      <c r="BL15" s="9"/>
      <c r="BM15" s="9"/>
      <c r="BO15" s="8"/>
      <c r="BP15" s="8"/>
      <c r="BQ15" s="8"/>
      <c r="BR15" s="8"/>
      <c r="BS15" s="8"/>
      <c r="BT15" s="8"/>
      <c r="BU15" s="8"/>
      <c r="BV15" s="8"/>
      <c r="BW15" s="8"/>
      <c r="BX15" s="8"/>
      <c r="BY15" s="8"/>
      <c r="BZ15" s="8"/>
      <c r="CA15" s="8"/>
      <c r="CB15" s="8"/>
      <c r="CC15" s="8"/>
    </row>
    <row r="16" spans="1:81" ht="9" customHeight="1" x14ac:dyDescent="0.25">
      <c r="O16" s="9"/>
      <c r="P16" s="9"/>
      <c r="Q16" s="9"/>
      <c r="R16" s="3"/>
      <c r="S16" s="3"/>
      <c r="T16" s="3"/>
      <c r="U16" s="3"/>
      <c r="V16" s="3"/>
      <c r="W16" s="3"/>
      <c r="X16" s="3"/>
      <c r="Y16" s="3"/>
      <c r="Z16" s="3"/>
      <c r="AA16" s="3"/>
      <c r="AB16" s="3"/>
      <c r="AC16" s="3"/>
      <c r="AD16" s="3"/>
      <c r="AE16" s="3"/>
      <c r="AF16" s="3"/>
      <c r="AG16" s="3"/>
      <c r="AH16" s="3"/>
      <c r="AI16" s="3"/>
      <c r="AJ16" s="3"/>
      <c r="AK16" s="3"/>
      <c r="AL16" s="3"/>
      <c r="AM16" s="3"/>
      <c r="AN16" s="3"/>
      <c r="AO16" s="3"/>
      <c r="AP16" s="3"/>
      <c r="AR16" s="7"/>
      <c r="AS16" s="7"/>
      <c r="AT16" s="7"/>
      <c r="BC16" s="80"/>
      <c r="BD16" s="80"/>
      <c r="BE16" s="80"/>
      <c r="BF16" s="80"/>
      <c r="BG16" s="80"/>
      <c r="BH16" s="80"/>
      <c r="BI16" s="80"/>
      <c r="BJ16" s="8"/>
      <c r="BK16" s="8"/>
      <c r="BL16" s="8"/>
      <c r="BM16" s="8"/>
      <c r="BP16" s="8"/>
      <c r="BQ16" s="8"/>
      <c r="BR16" s="8"/>
      <c r="BS16" s="8"/>
      <c r="BT16" s="8"/>
      <c r="BU16" s="8"/>
      <c r="BV16" s="8"/>
      <c r="BW16" s="8"/>
      <c r="BX16" s="8"/>
      <c r="BY16" s="8"/>
      <c r="BZ16" s="8"/>
      <c r="CA16" s="8"/>
      <c r="CB16" s="8"/>
      <c r="CC16" s="8"/>
    </row>
    <row r="17" spans="1:84" ht="9" customHeight="1" x14ac:dyDescent="0.25">
      <c r="AE17" s="5"/>
      <c r="AF17" s="5"/>
      <c r="AG17" s="5"/>
      <c r="AJ17" s="3"/>
      <c r="AP17" s="3"/>
      <c r="BV17" s="8"/>
      <c r="BW17" s="8"/>
      <c r="BX17" s="8"/>
      <c r="BY17" s="8"/>
      <c r="BZ17" s="8"/>
      <c r="CA17" s="8"/>
      <c r="CB17" s="8"/>
      <c r="CC17" s="8"/>
    </row>
    <row r="18" spans="1:84" ht="24" customHeight="1" x14ac:dyDescent="0.25">
      <c r="A18" s="98" t="s">
        <v>62</v>
      </c>
      <c r="B18" s="99"/>
      <c r="C18" s="99"/>
      <c r="D18" s="99"/>
      <c r="E18" s="99"/>
      <c r="F18" s="99"/>
      <c r="G18" s="99"/>
      <c r="H18" s="99"/>
      <c r="I18" s="99"/>
      <c r="J18" s="99"/>
      <c r="K18" s="94" t="s">
        <v>13</v>
      </c>
      <c r="L18" s="94"/>
      <c r="M18" s="94"/>
      <c r="N18" s="94"/>
      <c r="O18" s="95"/>
      <c r="P18" s="66">
        <v>1</v>
      </c>
      <c r="Q18" s="64">
        <v>6</v>
      </c>
      <c r="R18" s="64">
        <v>0</v>
      </c>
      <c r="S18" s="64">
        <v>0</v>
      </c>
      <c r="T18" s="64">
        <v>3</v>
      </c>
      <c r="U18" s="64">
        <v>4</v>
      </c>
      <c r="V18" s="64">
        <v>0</v>
      </c>
      <c r="W18" s="65">
        <v>2</v>
      </c>
      <c r="X18" s="96"/>
      <c r="Y18" s="97"/>
      <c r="Z18" s="97"/>
      <c r="AA18" s="97"/>
      <c r="AB18" s="6"/>
      <c r="AC18" s="6"/>
      <c r="AD18" s="6"/>
      <c r="AE18" s="6"/>
      <c r="AF18" s="6"/>
      <c r="AG18" s="6"/>
      <c r="AH18" s="6"/>
      <c r="AI18" s="6"/>
      <c r="AJ18" s="6"/>
      <c r="AK18" s="6"/>
      <c r="AL18" s="6"/>
      <c r="AM18" s="6"/>
      <c r="AN18" s="6"/>
      <c r="AO18" s="6"/>
      <c r="AP18" s="3"/>
      <c r="BZ18" s="8"/>
      <c r="CA18" s="8"/>
      <c r="CB18" s="8"/>
      <c r="CC18" s="8"/>
    </row>
    <row r="19" spans="1:84" ht="6" customHeight="1" x14ac:dyDescent="0.25">
      <c r="A19" s="3"/>
      <c r="B19" s="3"/>
      <c r="C19" s="3"/>
      <c r="D19" s="3"/>
      <c r="E19" s="3"/>
      <c r="F19" s="3"/>
      <c r="G19" s="3"/>
      <c r="H19" s="3"/>
      <c r="I19" s="3"/>
      <c r="U19" s="10"/>
      <c r="Y19" s="3"/>
      <c r="Z19" s="3"/>
      <c r="AA19" s="3"/>
      <c r="AB19" s="3"/>
      <c r="AC19" s="3"/>
      <c r="AD19" s="3"/>
      <c r="AE19" s="6"/>
      <c r="AF19" s="6"/>
      <c r="AG19" s="6"/>
      <c r="AH19" s="6"/>
      <c r="AI19" s="6"/>
      <c r="AJ19" s="6"/>
      <c r="AK19" s="6"/>
      <c r="AL19" s="6"/>
      <c r="AM19" s="6"/>
      <c r="AN19" s="6"/>
      <c r="AO19" s="6"/>
      <c r="AP19" s="3"/>
      <c r="AR19" s="5"/>
      <c r="AS19" s="5"/>
      <c r="AT19" s="5"/>
      <c r="BZ19" s="8"/>
      <c r="CA19" s="8"/>
      <c r="CB19" s="8"/>
      <c r="CC19" s="8"/>
    </row>
    <row r="20" spans="1:84" ht="24" customHeight="1" x14ac:dyDescent="0.25">
      <c r="A20" s="98" t="s">
        <v>63</v>
      </c>
      <c r="B20" s="99"/>
      <c r="C20" s="99"/>
      <c r="D20" s="99"/>
      <c r="E20" s="99"/>
      <c r="F20" s="99"/>
      <c r="G20" s="99"/>
      <c r="H20" s="99"/>
      <c r="I20" s="99"/>
      <c r="J20" s="99"/>
      <c r="K20" s="94" t="s">
        <v>14</v>
      </c>
      <c r="L20" s="94"/>
      <c r="M20" s="94"/>
      <c r="N20" s="94"/>
      <c r="O20" s="95"/>
      <c r="P20" s="67">
        <v>2</v>
      </c>
      <c r="Q20" s="68">
        <v>0</v>
      </c>
      <c r="R20" s="68">
        <v>0</v>
      </c>
      <c r="S20" s="68">
        <v>2</v>
      </c>
      <c r="T20" s="68">
        <v>4</v>
      </c>
      <c r="U20" s="68">
        <v>7</v>
      </c>
      <c r="V20" s="69">
        <v>0</v>
      </c>
      <c r="W20" s="117"/>
      <c r="X20" s="118"/>
      <c r="Y20" s="118"/>
      <c r="Z20" s="118"/>
      <c r="AA20" s="118"/>
      <c r="AB20" s="6"/>
      <c r="AC20" s="6"/>
      <c r="AD20" s="6"/>
      <c r="AE20" s="6"/>
      <c r="AF20" s="6"/>
      <c r="AG20" s="6"/>
      <c r="AH20" s="6"/>
      <c r="AI20" s="6"/>
      <c r="AJ20" s="6"/>
      <c r="AK20" s="6"/>
      <c r="AL20" s="6"/>
      <c r="AM20" s="6"/>
      <c r="AN20" s="6"/>
      <c r="AO20" s="6"/>
      <c r="AP20" s="3"/>
      <c r="BZ20" s="8"/>
      <c r="CA20" s="8"/>
      <c r="CB20" s="8"/>
      <c r="CC20" s="8"/>
    </row>
    <row r="21" spans="1:84" ht="6" customHeight="1" x14ac:dyDescent="0.25">
      <c r="A21" s="3"/>
      <c r="B21" s="3"/>
      <c r="C21" s="3"/>
      <c r="D21" s="3"/>
      <c r="E21" s="3"/>
      <c r="F21" s="3"/>
      <c r="G21" s="3"/>
      <c r="H21" s="3"/>
      <c r="I21" s="3"/>
      <c r="U21" s="10"/>
      <c r="Y21" s="3"/>
      <c r="Z21" s="3"/>
      <c r="AA21" s="3"/>
      <c r="AB21" s="3"/>
      <c r="AC21" s="3"/>
      <c r="AD21" s="3"/>
      <c r="AE21" s="6"/>
      <c r="AK21" s="6"/>
      <c r="AL21" s="6"/>
      <c r="AM21" s="6"/>
      <c r="AN21" s="6"/>
      <c r="AO21" s="6"/>
      <c r="AP21" s="3"/>
      <c r="AR21" s="5"/>
      <c r="AS21" s="5"/>
      <c r="AT21" s="5"/>
      <c r="BZ21" s="8"/>
      <c r="CA21" s="8"/>
      <c r="CB21" s="8"/>
      <c r="CC21" s="8"/>
    </row>
    <row r="22" spans="1:84" ht="24" customHeight="1" x14ac:dyDescent="0.25">
      <c r="A22" s="98" t="s">
        <v>64</v>
      </c>
      <c r="B22" s="99"/>
      <c r="C22" s="99"/>
      <c r="D22" s="99"/>
      <c r="E22" s="99"/>
      <c r="F22" s="99"/>
      <c r="G22" s="99"/>
      <c r="H22" s="99"/>
      <c r="I22" s="99"/>
      <c r="J22" s="99"/>
      <c r="K22" s="94" t="s">
        <v>15</v>
      </c>
      <c r="L22" s="94"/>
      <c r="M22" s="94"/>
      <c r="N22" s="94"/>
      <c r="O22" s="95"/>
      <c r="P22" s="67">
        <v>2</v>
      </c>
      <c r="Q22" s="68">
        <v>0</v>
      </c>
      <c r="R22" s="68">
        <v>2</v>
      </c>
      <c r="S22" s="68">
        <v>2</v>
      </c>
      <c r="T22" s="68">
        <v>1</v>
      </c>
      <c r="U22" s="68">
        <v>4</v>
      </c>
      <c r="V22" s="68">
        <v>2</v>
      </c>
      <c r="W22" s="68">
        <v>0</v>
      </c>
      <c r="X22" s="68">
        <v>2</v>
      </c>
      <c r="Y22" s="68">
        <v>3</v>
      </c>
      <c r="Z22" s="68">
        <v>0</v>
      </c>
      <c r="AA22" s="70">
        <v>0</v>
      </c>
      <c r="AB22" s="23"/>
      <c r="AC22" s="6"/>
      <c r="AD22" s="6"/>
      <c r="AE22" s="6"/>
      <c r="AF22" s="116" t="s">
        <v>16</v>
      </c>
      <c r="AG22" s="116"/>
      <c r="AH22" s="116"/>
      <c r="AI22" s="116"/>
      <c r="AJ22" s="116"/>
      <c r="AK22" s="100" t="s">
        <v>61</v>
      </c>
      <c r="AL22" s="101"/>
      <c r="AM22" s="101"/>
      <c r="AN22" s="101"/>
      <c r="AO22" s="102"/>
      <c r="AP22" s="3"/>
      <c r="BZ22" s="5"/>
      <c r="CA22" s="5"/>
      <c r="CB22" s="5"/>
      <c r="CC22" s="5"/>
      <c r="CD22" s="5"/>
      <c r="CE22" s="7"/>
      <c r="CF22" s="7"/>
    </row>
    <row r="23" spans="1:84" ht="6" customHeight="1" x14ac:dyDescent="0.25">
      <c r="L23" s="10"/>
      <c r="P23" s="3"/>
      <c r="Q23" s="3"/>
      <c r="R23" s="3"/>
      <c r="S23" s="3"/>
      <c r="T23" s="3"/>
      <c r="U23" s="3"/>
      <c r="V23" s="3"/>
      <c r="W23" s="3"/>
      <c r="X23" s="3"/>
      <c r="Y23" s="3"/>
      <c r="Z23" s="3"/>
      <c r="AA23" s="3"/>
      <c r="AB23" s="3"/>
      <c r="AC23" s="3"/>
      <c r="AD23" s="3"/>
      <c r="AE23" s="6"/>
      <c r="AF23" s="6"/>
      <c r="AG23" s="24"/>
      <c r="AH23" s="24"/>
      <c r="AI23" s="24"/>
      <c r="AJ23" s="24"/>
      <c r="AK23" s="24"/>
      <c r="AL23" s="6"/>
      <c r="AM23" s="6"/>
      <c r="AN23" s="6"/>
      <c r="AO23" s="25"/>
      <c r="AP23" s="3"/>
      <c r="AR23" s="5"/>
      <c r="AS23" s="5"/>
      <c r="AT23" s="5"/>
      <c r="BF23" s="9"/>
      <c r="BG23" s="9"/>
      <c r="BH23" s="5"/>
      <c r="BI23" s="7"/>
      <c r="BJ23" s="7"/>
      <c r="BK23" s="7"/>
      <c r="BL23" s="7"/>
      <c r="BM23" s="7"/>
      <c r="BN23" s="7"/>
      <c r="BO23" s="7"/>
      <c r="BQ23" s="8"/>
      <c r="BR23" s="8"/>
      <c r="BS23" s="8"/>
      <c r="BT23" s="8"/>
      <c r="BU23" s="8"/>
      <c r="BV23" s="8"/>
      <c r="BW23" s="8"/>
      <c r="BX23" s="8"/>
      <c r="BY23" s="8"/>
      <c r="BZ23" s="8"/>
      <c r="CA23" s="8"/>
      <c r="CB23" s="8"/>
      <c r="CC23" s="8"/>
    </row>
    <row r="24" spans="1:84" ht="24" customHeight="1" x14ac:dyDescent="0.25">
      <c r="A24" s="106" t="s">
        <v>65</v>
      </c>
      <c r="B24" s="107"/>
      <c r="C24" s="107"/>
      <c r="D24" s="107"/>
      <c r="E24" s="107"/>
      <c r="F24" s="107"/>
      <c r="G24" s="107"/>
      <c r="H24" s="107"/>
      <c r="I24" s="107"/>
      <c r="J24" s="107"/>
      <c r="K24" s="107"/>
      <c r="L24" s="107"/>
      <c r="M24" s="107"/>
      <c r="N24" s="107"/>
      <c r="O24" s="108"/>
      <c r="P24" s="210" t="s">
        <v>57</v>
      </c>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2"/>
      <c r="BV24" s="5"/>
      <c r="BW24" s="5"/>
      <c r="BX24" s="5"/>
      <c r="BY24" s="5"/>
      <c r="BZ24" s="5"/>
      <c r="CA24" s="5"/>
      <c r="CB24" s="5"/>
    </row>
    <row r="25" spans="1:84" ht="9.9499999999999993" customHeight="1" x14ac:dyDescent="0.25">
      <c r="A25" s="5"/>
      <c r="B25" s="5"/>
      <c r="C25" s="5"/>
      <c r="D25" s="5"/>
      <c r="E25" s="5"/>
      <c r="F25" s="5"/>
      <c r="G25" s="3"/>
      <c r="H25" s="3"/>
      <c r="I25" s="3"/>
      <c r="J25" s="3"/>
      <c r="K25" s="3"/>
      <c r="L25" s="3"/>
      <c r="M25" s="3"/>
      <c r="N25" s="3"/>
      <c r="O25" s="3"/>
      <c r="P25" s="3"/>
      <c r="Q25" s="3"/>
      <c r="R25" s="3"/>
      <c r="S25" s="3"/>
      <c r="T25" s="3"/>
      <c r="U25" s="3"/>
      <c r="V25" s="3"/>
      <c r="W25" s="3"/>
      <c r="X25" s="3"/>
      <c r="Y25" s="3"/>
      <c r="Z25" s="3"/>
      <c r="AA25" s="3"/>
      <c r="AB25" s="3"/>
      <c r="AC25" s="3"/>
      <c r="AD25" s="7"/>
      <c r="AE25" s="7"/>
      <c r="AF25" s="7"/>
      <c r="AG25" s="7"/>
      <c r="AH25" s="7"/>
      <c r="AI25" s="7"/>
      <c r="AJ25" s="7"/>
      <c r="AK25" s="7"/>
      <c r="AL25" s="7"/>
      <c r="AM25" s="7"/>
      <c r="AN25" s="7"/>
      <c r="AO25" s="7"/>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4" ht="9.9499999999999993" customHeight="1" x14ac:dyDescent="0.25">
      <c r="A26" s="5"/>
      <c r="B26" s="5"/>
      <c r="C26" s="5"/>
      <c r="D26" s="5"/>
      <c r="E26" s="5"/>
      <c r="F26" s="5"/>
      <c r="G26" s="3"/>
      <c r="H26" s="3"/>
      <c r="I26" s="3"/>
      <c r="J26" s="3"/>
      <c r="K26" s="3"/>
      <c r="L26" s="3"/>
      <c r="M26" s="3"/>
      <c r="N26" s="3"/>
      <c r="O26" s="3"/>
      <c r="P26" s="3"/>
      <c r="Q26" s="3"/>
      <c r="R26" s="3"/>
      <c r="S26" s="3"/>
      <c r="T26" s="3"/>
      <c r="U26" s="3"/>
      <c r="V26" s="3"/>
      <c r="W26" s="3"/>
      <c r="X26" s="3"/>
      <c r="Y26" s="3"/>
      <c r="Z26" s="3"/>
      <c r="AA26" s="3"/>
      <c r="AB26" s="3"/>
      <c r="AC26" s="3"/>
      <c r="AD26" s="7"/>
      <c r="AE26" s="7"/>
      <c r="AF26" s="7"/>
      <c r="AG26" s="7"/>
      <c r="AH26" s="7"/>
      <c r="AI26" s="7"/>
      <c r="AJ26" s="7"/>
      <c r="AK26" s="7"/>
      <c r="AL26" s="7"/>
      <c r="AM26" s="7"/>
      <c r="AN26" s="7"/>
      <c r="AO26" s="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4" ht="9.9499999999999993"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P27" s="8"/>
      <c r="AR27" s="7"/>
      <c r="AS27" s="7"/>
      <c r="AT27" s="7"/>
      <c r="AU27" s="7"/>
      <c r="AV27" s="7"/>
      <c r="AW27" s="7"/>
      <c r="AX27" s="7"/>
      <c r="AY27" s="7"/>
    </row>
    <row r="28" spans="1:84" ht="12" customHeight="1" x14ac:dyDescent="0.25">
      <c r="A28" s="109" t="s">
        <v>17</v>
      </c>
      <c r="B28" s="109"/>
      <c r="C28" s="109"/>
      <c r="D28" s="109"/>
      <c r="E28" s="109"/>
      <c r="F28" s="109"/>
      <c r="G28" s="109"/>
      <c r="H28" s="109"/>
      <c r="I28" s="109"/>
      <c r="J28" s="109"/>
      <c r="K28" s="109"/>
      <c r="L28" s="109"/>
      <c r="M28" s="109"/>
      <c r="N28" s="109"/>
      <c r="O28" s="109"/>
      <c r="P28" s="109"/>
      <c r="Q28" s="109"/>
      <c r="R28" s="5"/>
      <c r="S28" s="5"/>
      <c r="T28" s="5"/>
      <c r="U28" s="5"/>
      <c r="V28" s="5"/>
      <c r="W28" s="5"/>
      <c r="X28" s="5"/>
      <c r="Y28" s="5"/>
      <c r="Z28" s="5"/>
      <c r="AA28" s="5"/>
      <c r="AB28" s="5"/>
      <c r="AC28" s="5"/>
      <c r="AP28" s="8"/>
      <c r="AR28" s="7"/>
      <c r="AS28" s="7"/>
      <c r="AT28" s="7"/>
      <c r="AU28" s="7"/>
      <c r="AV28" s="7"/>
      <c r="AW28" s="7"/>
      <c r="AX28" s="7"/>
      <c r="AY28" s="7"/>
    </row>
    <row r="29" spans="1:84" ht="9.9499999999999993"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P29" s="8"/>
      <c r="AQ29" s="8"/>
      <c r="BR29" s="8"/>
      <c r="BS29" s="8"/>
      <c r="BT29" s="8"/>
      <c r="BU29" s="8"/>
      <c r="BV29" s="8"/>
      <c r="BW29" s="8"/>
      <c r="BX29" s="8"/>
      <c r="BY29" s="8"/>
      <c r="BZ29" s="8"/>
      <c r="CA29" s="5"/>
      <c r="CB29" s="8"/>
      <c r="CC29" s="8"/>
    </row>
    <row r="30" spans="1:84" ht="12" customHeight="1" x14ac:dyDescent="0.25">
      <c r="A30" s="110" t="s">
        <v>18</v>
      </c>
      <c r="B30" s="110"/>
      <c r="C30" s="110"/>
      <c r="D30" s="110"/>
      <c r="E30" s="110"/>
      <c r="F30" s="110"/>
      <c r="G30" s="215">
        <f>V37</f>
        <v>778800</v>
      </c>
      <c r="H30" s="215"/>
      <c r="I30" s="215"/>
      <c r="J30" s="215"/>
      <c r="K30" s="215"/>
      <c r="L30" s="215"/>
      <c r="M30" s="215"/>
      <c r="N30" s="215"/>
      <c r="O30" s="215"/>
      <c r="P30" s="215"/>
      <c r="Q30" s="215"/>
      <c r="R30" s="215"/>
      <c r="AP30" s="8"/>
    </row>
    <row r="31" spans="1:84" ht="12" customHeight="1" x14ac:dyDescent="0.25">
      <c r="A31" s="111"/>
      <c r="B31" s="111"/>
      <c r="C31" s="111"/>
      <c r="D31" s="111"/>
      <c r="E31" s="111"/>
      <c r="F31" s="111"/>
      <c r="G31" s="216"/>
      <c r="H31" s="216"/>
      <c r="I31" s="216"/>
      <c r="J31" s="216"/>
      <c r="K31" s="216"/>
      <c r="L31" s="216"/>
      <c r="M31" s="216"/>
      <c r="N31" s="216"/>
      <c r="O31" s="216"/>
      <c r="P31" s="216"/>
      <c r="Q31" s="216"/>
      <c r="R31" s="216"/>
      <c r="S31" s="114" t="s">
        <v>19</v>
      </c>
      <c r="T31" s="114"/>
      <c r="U31" s="114"/>
      <c r="V31" s="114"/>
      <c r="W31" s="114"/>
      <c r="X31" s="114"/>
      <c r="Y31" s="114"/>
      <c r="Z31" s="217">
        <f>V36</f>
        <v>70800</v>
      </c>
      <c r="AA31" s="217"/>
      <c r="AB31" s="217"/>
      <c r="AC31" s="217"/>
      <c r="AD31" s="217"/>
      <c r="AE31" s="217"/>
      <c r="AF31" s="217"/>
      <c r="AG31" s="217"/>
      <c r="AH31" s="26" t="s">
        <v>20</v>
      </c>
      <c r="AP31" s="8"/>
      <c r="AQ31" s="8"/>
    </row>
    <row r="32" spans="1:84" ht="9.9499999999999993" customHeight="1" x14ac:dyDescent="0.25">
      <c r="AP32" s="10"/>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row>
    <row r="33" spans="1:81" ht="9.9499999999999993" customHeight="1" x14ac:dyDescent="0.25">
      <c r="A33" s="93" t="s">
        <v>21</v>
      </c>
      <c r="B33" s="93"/>
      <c r="C33" s="93"/>
      <c r="D33" s="93"/>
      <c r="E33" s="93"/>
      <c r="F33" s="93"/>
      <c r="G33" s="93"/>
      <c r="H33" s="93"/>
      <c r="AI33" s="10"/>
      <c r="AJ33" s="10"/>
      <c r="AK33" s="10"/>
      <c r="AL33" s="10"/>
      <c r="AM33" s="10"/>
      <c r="AN33" s="10"/>
      <c r="AO33" s="10"/>
      <c r="AP33" s="3"/>
      <c r="BT33" s="8"/>
      <c r="BU33" s="8"/>
      <c r="BV33" s="8"/>
      <c r="BW33" s="8"/>
      <c r="BX33" s="8"/>
      <c r="BY33" s="8"/>
      <c r="BZ33" s="8"/>
      <c r="CA33" s="8"/>
      <c r="CB33" s="8"/>
      <c r="CC33" s="8"/>
    </row>
    <row r="34" spans="1:81" ht="12" customHeight="1" x14ac:dyDescent="0.25">
      <c r="A34" s="88"/>
      <c r="B34" s="89"/>
      <c r="C34" s="89"/>
      <c r="D34" s="89"/>
      <c r="E34" s="89"/>
      <c r="F34" s="89"/>
      <c r="G34" s="89"/>
      <c r="H34" s="90" t="s">
        <v>22</v>
      </c>
      <c r="I34" s="90"/>
      <c r="J34" s="90"/>
      <c r="K34" s="90"/>
      <c r="L34" s="90"/>
      <c r="M34" s="90"/>
      <c r="N34" s="90"/>
      <c r="O34" s="90" t="s">
        <v>23</v>
      </c>
      <c r="P34" s="90"/>
      <c r="Q34" s="90"/>
      <c r="R34" s="90"/>
      <c r="S34" s="90"/>
      <c r="T34" s="90"/>
      <c r="U34" s="90"/>
      <c r="V34" s="90" t="s">
        <v>24</v>
      </c>
      <c r="W34" s="90"/>
      <c r="X34" s="90"/>
      <c r="Y34" s="90"/>
      <c r="Z34" s="90"/>
      <c r="AA34" s="90"/>
      <c r="AB34" s="90"/>
      <c r="AC34" s="91" t="s">
        <v>25</v>
      </c>
      <c r="AD34" s="91"/>
      <c r="AE34" s="91"/>
      <c r="AF34" s="91"/>
      <c r="AG34" s="91"/>
      <c r="AH34" s="91"/>
      <c r="AI34" s="92"/>
      <c r="AJ34" s="10"/>
      <c r="AK34" s="10"/>
      <c r="AL34" s="10"/>
      <c r="AM34" s="10"/>
      <c r="AN34" s="10"/>
      <c r="AO34" s="10"/>
      <c r="BT34" s="8"/>
      <c r="BU34" s="8"/>
      <c r="BV34" s="8"/>
      <c r="BW34" s="8"/>
      <c r="BX34" s="8"/>
      <c r="BY34" s="8"/>
      <c r="BZ34" s="8"/>
      <c r="CA34" s="8"/>
      <c r="CB34" s="8"/>
      <c r="CC34" s="8"/>
    </row>
    <row r="35" spans="1:81" ht="12" customHeight="1" x14ac:dyDescent="0.25">
      <c r="A35" s="119" t="s">
        <v>26</v>
      </c>
      <c r="B35" s="120"/>
      <c r="C35" s="120"/>
      <c r="D35" s="120"/>
      <c r="E35" s="120"/>
      <c r="F35" s="120"/>
      <c r="G35" s="121"/>
      <c r="H35" s="218">
        <v>4800000</v>
      </c>
      <c r="I35" s="219"/>
      <c r="J35" s="219"/>
      <c r="K35" s="219"/>
      <c r="L35" s="219"/>
      <c r="M35" s="219"/>
      <c r="N35" s="219"/>
      <c r="O35" s="219">
        <v>1250000</v>
      </c>
      <c r="P35" s="219"/>
      <c r="Q35" s="219"/>
      <c r="R35" s="219"/>
      <c r="S35" s="219"/>
      <c r="T35" s="219"/>
      <c r="U35" s="219"/>
      <c r="V35" s="220">
        <f>SUM(契_税抜き金額)</f>
        <v>708000</v>
      </c>
      <c r="W35" s="220"/>
      <c r="X35" s="220"/>
      <c r="Y35" s="220"/>
      <c r="Z35" s="220"/>
      <c r="AA35" s="220"/>
      <c r="AB35" s="220"/>
      <c r="AC35" s="220">
        <f>H35-O35-V35</f>
        <v>2842000</v>
      </c>
      <c r="AD35" s="220"/>
      <c r="AE35" s="220"/>
      <c r="AF35" s="220"/>
      <c r="AG35" s="220"/>
      <c r="AH35" s="220"/>
      <c r="AI35" s="220"/>
      <c r="AJ35" s="10"/>
      <c r="AK35" s="10"/>
      <c r="AL35" s="10"/>
      <c r="AM35" s="10"/>
      <c r="AN35" s="10"/>
      <c r="AO35" s="10"/>
      <c r="BR35" s="5"/>
      <c r="BS35" s="5"/>
      <c r="BT35" s="5"/>
      <c r="BU35" s="5"/>
      <c r="BV35" s="5"/>
      <c r="BW35" s="5"/>
      <c r="CB35" s="8"/>
      <c r="CC35" s="8"/>
    </row>
    <row r="36" spans="1:81" ht="12" customHeight="1" x14ac:dyDescent="0.25">
      <c r="A36" s="119" t="s">
        <v>27</v>
      </c>
      <c r="B36" s="120"/>
      <c r="C36" s="120"/>
      <c r="D36" s="120"/>
      <c r="E36" s="120"/>
      <c r="F36" s="120"/>
      <c r="G36" s="121"/>
      <c r="H36" s="207">
        <v>480000</v>
      </c>
      <c r="I36" s="208"/>
      <c r="J36" s="208"/>
      <c r="K36" s="208"/>
      <c r="L36" s="208"/>
      <c r="M36" s="208"/>
      <c r="N36" s="208"/>
      <c r="O36" s="208">
        <v>125000</v>
      </c>
      <c r="P36" s="208"/>
      <c r="Q36" s="208"/>
      <c r="R36" s="208"/>
      <c r="S36" s="208"/>
      <c r="T36" s="208"/>
      <c r="U36" s="208"/>
      <c r="V36" s="209">
        <f>SUM(契_消費税)</f>
        <v>70800</v>
      </c>
      <c r="W36" s="209"/>
      <c r="X36" s="209"/>
      <c r="Y36" s="209"/>
      <c r="Z36" s="209"/>
      <c r="AA36" s="209"/>
      <c r="AB36" s="209"/>
      <c r="AC36" s="209">
        <f>H36-O36-V36</f>
        <v>284200</v>
      </c>
      <c r="AD36" s="209"/>
      <c r="AE36" s="209"/>
      <c r="AF36" s="209"/>
      <c r="AG36" s="209"/>
      <c r="AH36" s="209"/>
      <c r="AI36" s="209"/>
      <c r="AJ36" s="10"/>
      <c r="AK36" s="10"/>
      <c r="AL36" s="10"/>
      <c r="AM36" s="10"/>
      <c r="AN36" s="10"/>
      <c r="AO36" s="10"/>
      <c r="BR36" s="5"/>
      <c r="BS36" s="5"/>
      <c r="BT36" s="5"/>
      <c r="BU36" s="5"/>
      <c r="BV36" s="5"/>
      <c r="BW36" s="5"/>
      <c r="CB36" s="8"/>
      <c r="CC36" s="8"/>
    </row>
    <row r="37" spans="1:81" ht="12" customHeight="1" x14ac:dyDescent="0.25">
      <c r="A37" s="138" t="s">
        <v>28</v>
      </c>
      <c r="B37" s="139"/>
      <c r="C37" s="139"/>
      <c r="D37" s="139"/>
      <c r="E37" s="139"/>
      <c r="F37" s="139"/>
      <c r="G37" s="140"/>
      <c r="H37" s="213">
        <f>SUM(H35:M36)</f>
        <v>5280000</v>
      </c>
      <c r="I37" s="214"/>
      <c r="J37" s="214"/>
      <c r="K37" s="214"/>
      <c r="L37" s="214"/>
      <c r="M37" s="214"/>
      <c r="N37" s="214"/>
      <c r="O37" s="214">
        <f>SUM(O35:T36)</f>
        <v>1375000</v>
      </c>
      <c r="P37" s="214"/>
      <c r="Q37" s="214"/>
      <c r="R37" s="214"/>
      <c r="S37" s="214"/>
      <c r="T37" s="214"/>
      <c r="U37" s="214"/>
      <c r="V37" s="214">
        <f>SUM(V35:AA36)</f>
        <v>778800</v>
      </c>
      <c r="W37" s="214"/>
      <c r="X37" s="214"/>
      <c r="Y37" s="214"/>
      <c r="Z37" s="214"/>
      <c r="AA37" s="214"/>
      <c r="AB37" s="214"/>
      <c r="AC37" s="209">
        <f>H37-O37-V37</f>
        <v>3126200</v>
      </c>
      <c r="AD37" s="209"/>
      <c r="AE37" s="209"/>
      <c r="AF37" s="209"/>
      <c r="AG37" s="209"/>
      <c r="AH37" s="209"/>
      <c r="AI37" s="209"/>
      <c r="AJ37" s="10"/>
      <c r="AK37" s="10"/>
      <c r="AL37" s="10"/>
      <c r="AM37" s="10"/>
      <c r="AN37" s="10"/>
      <c r="AO37" s="10"/>
      <c r="CB37" s="8"/>
      <c r="CC37" s="8"/>
    </row>
    <row r="38" spans="1:81" ht="12" customHeight="1"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0"/>
      <c r="AK38" s="10"/>
      <c r="AL38" s="10"/>
      <c r="AM38" s="10"/>
      <c r="AN38" s="10"/>
      <c r="AO38" s="10"/>
      <c r="AP38" s="3"/>
      <c r="BD38" s="8"/>
      <c r="BE38" s="8"/>
      <c r="BF38" s="8"/>
      <c r="BG38" s="8"/>
      <c r="BH38" s="8"/>
      <c r="BI38" s="8"/>
      <c r="BJ38" s="8"/>
      <c r="CB38" s="8"/>
      <c r="CC38" s="8"/>
    </row>
    <row r="39" spans="1:81" ht="12" customHeight="1" x14ac:dyDescent="0.25">
      <c r="A39" s="145" t="s">
        <v>68</v>
      </c>
      <c r="B39" s="145"/>
      <c r="C39" s="145"/>
      <c r="D39" s="145"/>
      <c r="E39" s="145"/>
      <c r="F39" s="145"/>
      <c r="G39" s="145"/>
      <c r="H39" s="145"/>
      <c r="I39" s="145"/>
      <c r="J39" s="145"/>
      <c r="K39" s="145"/>
      <c r="L39" s="145"/>
      <c r="M39" s="145"/>
      <c r="N39" s="145"/>
      <c r="O39" s="145"/>
      <c r="P39" s="145"/>
      <c r="Q39" s="145"/>
      <c r="R39" s="145"/>
      <c r="AP39" s="24"/>
      <c r="AQ39" s="24"/>
      <c r="AR39" s="24"/>
      <c r="AS39" s="24"/>
      <c r="AT39" s="24"/>
      <c r="AU39" s="24"/>
      <c r="AV39" s="24"/>
      <c r="AW39" s="24"/>
      <c r="BG39" s="8"/>
      <c r="BH39" s="8"/>
      <c r="BI39" s="8"/>
      <c r="BJ39" s="8"/>
      <c r="BK39" s="8"/>
      <c r="BL39" s="8"/>
      <c r="BM39" s="8"/>
      <c r="CB39" s="8"/>
      <c r="CC39" s="8"/>
    </row>
    <row r="40" spans="1:81" ht="15.95" customHeight="1" x14ac:dyDescent="0.25">
      <c r="A40" s="125" t="s">
        <v>29</v>
      </c>
      <c r="B40" s="126"/>
      <c r="C40" s="142" t="s">
        <v>66</v>
      </c>
      <c r="D40" s="143"/>
      <c r="E40" s="143"/>
      <c r="F40" s="143"/>
      <c r="G40" s="144"/>
      <c r="H40" s="127" t="s">
        <v>30</v>
      </c>
      <c r="I40" s="128"/>
      <c r="J40" s="129" t="s">
        <v>67</v>
      </c>
      <c r="K40" s="130"/>
      <c r="L40" s="130"/>
      <c r="M40" s="130"/>
      <c r="N40" s="130"/>
      <c r="O40" s="130"/>
      <c r="P40" s="130"/>
      <c r="Q40" s="130"/>
      <c r="R40" s="131"/>
      <c r="S40" s="127" t="s">
        <v>31</v>
      </c>
      <c r="T40" s="91"/>
      <c r="U40" s="91"/>
      <c r="V40" s="91"/>
      <c r="W40" s="135" t="s">
        <v>32</v>
      </c>
      <c r="X40" s="136"/>
      <c r="Y40" s="137"/>
      <c r="Z40" s="127" t="s">
        <v>33</v>
      </c>
      <c r="AA40" s="91"/>
      <c r="AB40" s="91"/>
      <c r="AC40" s="91"/>
      <c r="AD40" s="128"/>
      <c r="AE40" s="127" t="s">
        <v>34</v>
      </c>
      <c r="AF40" s="91"/>
      <c r="AG40" s="91"/>
      <c r="AH40" s="91"/>
      <c r="AI40" s="91"/>
      <c r="AJ40" s="128"/>
      <c r="AK40" s="127" t="s">
        <v>35</v>
      </c>
      <c r="AL40" s="91"/>
      <c r="AM40" s="91"/>
      <c r="AN40" s="91"/>
      <c r="AO40" s="92"/>
      <c r="AQ40" s="1"/>
      <c r="AR40" s="1"/>
      <c r="AS40" s="1"/>
      <c r="AT40" s="1"/>
      <c r="AU40" s="1"/>
      <c r="AY40" s="6"/>
      <c r="AZ40" s="6"/>
      <c r="BA40" s="6"/>
      <c r="BB40" s="6"/>
      <c r="BD40" s="5"/>
      <c r="BE40" s="5"/>
      <c r="BF40" s="6"/>
      <c r="BG40" s="6"/>
      <c r="BH40" s="6"/>
      <c r="BI40" s="6"/>
      <c r="BJ40" s="6"/>
      <c r="BK40" s="6"/>
      <c r="BL40" s="6"/>
      <c r="BM40" s="28"/>
      <c r="BN40" s="28"/>
      <c r="BO40" s="28"/>
      <c r="BP40" s="28"/>
      <c r="BQ40" s="6"/>
      <c r="BR40" s="6"/>
      <c r="BS40" s="6"/>
      <c r="BT40" s="6"/>
      <c r="BU40" s="6"/>
      <c r="BV40" s="6"/>
      <c r="BW40" s="6"/>
      <c r="CB40" s="8"/>
      <c r="CC40" s="8"/>
    </row>
    <row r="41" spans="1:81" ht="15" customHeight="1" x14ac:dyDescent="0.25">
      <c r="A41" s="119">
        <v>1</v>
      </c>
      <c r="B41" s="120"/>
      <c r="C41" s="221">
        <v>45214</v>
      </c>
      <c r="D41" s="222"/>
      <c r="E41" s="222"/>
      <c r="F41" s="222"/>
      <c r="G41" s="222"/>
      <c r="H41" s="223"/>
      <c r="I41" s="224"/>
      <c r="J41" s="210" t="s">
        <v>58</v>
      </c>
      <c r="K41" s="211"/>
      <c r="L41" s="211"/>
      <c r="M41" s="211"/>
      <c r="N41" s="211"/>
      <c r="O41" s="211"/>
      <c r="P41" s="211"/>
      <c r="Q41" s="211"/>
      <c r="R41" s="225"/>
      <c r="S41" s="226">
        <v>1</v>
      </c>
      <c r="T41" s="227"/>
      <c r="U41" s="227"/>
      <c r="V41" s="227"/>
      <c r="W41" s="228" t="s">
        <v>59</v>
      </c>
      <c r="X41" s="229"/>
      <c r="Y41" s="230"/>
      <c r="Z41" s="231">
        <v>708000</v>
      </c>
      <c r="AA41" s="231"/>
      <c r="AB41" s="231"/>
      <c r="AC41" s="231"/>
      <c r="AD41" s="231"/>
      <c r="AE41" s="232">
        <f t="shared" ref="AE41:AE46" si="0">IF(Z41="","",ROUND(S41*Z41,0))</f>
        <v>708000</v>
      </c>
      <c r="AF41" s="232"/>
      <c r="AG41" s="232"/>
      <c r="AH41" s="232"/>
      <c r="AI41" s="232"/>
      <c r="AJ41" s="232"/>
      <c r="AK41" s="233"/>
      <c r="AL41" s="233"/>
      <c r="AM41" s="233"/>
      <c r="AN41" s="233"/>
      <c r="AO41" s="233"/>
      <c r="AQ41" s="1"/>
      <c r="AR41" s="1"/>
      <c r="AS41" s="1"/>
      <c r="AT41" s="1"/>
      <c r="AU41" s="1"/>
      <c r="AY41" s="29"/>
      <c r="AZ41" s="29"/>
      <c r="BA41" s="29"/>
      <c r="BB41" s="29"/>
      <c r="BC41" s="29"/>
      <c r="BD41" s="29"/>
      <c r="BE41" s="29"/>
      <c r="BF41" s="29"/>
      <c r="BG41" s="29"/>
      <c r="BH41" s="29"/>
      <c r="BI41" s="29"/>
      <c r="BJ41" s="30"/>
      <c r="BK41" s="30"/>
      <c r="BL41" s="30"/>
      <c r="BM41" s="30"/>
      <c r="BN41" s="30"/>
      <c r="BO41" s="30"/>
      <c r="BP41" s="30"/>
      <c r="BQ41" s="31"/>
      <c r="BR41" s="31"/>
      <c r="BS41" s="31"/>
      <c r="BT41" s="31"/>
      <c r="BU41" s="31"/>
      <c r="BV41" s="31"/>
      <c r="BW41" s="31"/>
      <c r="CB41" s="8"/>
      <c r="CC41" s="8"/>
    </row>
    <row r="42" spans="1:81" ht="15" customHeight="1" x14ac:dyDescent="0.25">
      <c r="A42" s="119">
        <v>2</v>
      </c>
      <c r="B42" s="120"/>
      <c r="C42" s="234"/>
      <c r="D42" s="235"/>
      <c r="E42" s="235"/>
      <c r="F42" s="235"/>
      <c r="G42" s="235"/>
      <c r="H42" s="236"/>
      <c r="I42" s="237"/>
      <c r="J42" s="210"/>
      <c r="K42" s="211"/>
      <c r="L42" s="211"/>
      <c r="M42" s="211"/>
      <c r="N42" s="211"/>
      <c r="O42" s="211"/>
      <c r="P42" s="211"/>
      <c r="Q42" s="211"/>
      <c r="R42" s="225"/>
      <c r="S42" s="238"/>
      <c r="T42" s="239"/>
      <c r="U42" s="239"/>
      <c r="V42" s="239"/>
      <c r="W42" s="228"/>
      <c r="X42" s="229"/>
      <c r="Y42" s="230"/>
      <c r="Z42" s="240"/>
      <c r="AA42" s="240"/>
      <c r="AB42" s="240"/>
      <c r="AC42" s="240"/>
      <c r="AD42" s="240"/>
      <c r="AE42" s="241" t="str">
        <f t="shared" si="0"/>
        <v/>
      </c>
      <c r="AF42" s="241"/>
      <c r="AG42" s="241"/>
      <c r="AH42" s="241"/>
      <c r="AI42" s="241"/>
      <c r="AJ42" s="241"/>
      <c r="AK42" s="242"/>
      <c r="AL42" s="242"/>
      <c r="AM42" s="242"/>
      <c r="AN42" s="242"/>
      <c r="AO42" s="242"/>
      <c r="AQ42" s="1"/>
      <c r="AR42" s="1"/>
      <c r="AS42" s="1"/>
      <c r="AT42" s="1"/>
      <c r="AU42" s="1"/>
      <c r="AY42" s="32"/>
      <c r="AZ42" s="32"/>
      <c r="BA42" s="32"/>
      <c r="BB42" s="32"/>
      <c r="BC42" s="32"/>
      <c r="BD42" s="32"/>
      <c r="BE42" s="32"/>
      <c r="BF42" s="32"/>
      <c r="BG42" s="32"/>
      <c r="BH42" s="32"/>
      <c r="BI42" s="32"/>
      <c r="BJ42" s="31"/>
      <c r="BK42" s="31"/>
      <c r="BL42" s="31"/>
      <c r="BM42" s="31"/>
      <c r="BN42" s="31"/>
      <c r="BO42" s="31"/>
      <c r="BP42" s="31"/>
      <c r="BQ42" s="31"/>
      <c r="BR42" s="31"/>
      <c r="BS42" s="31"/>
      <c r="BT42" s="31"/>
      <c r="BU42" s="31"/>
      <c r="BV42" s="31"/>
      <c r="BW42" s="31"/>
      <c r="CB42" s="8"/>
      <c r="CC42" s="8"/>
    </row>
    <row r="43" spans="1:81" ht="15" customHeight="1" x14ac:dyDescent="0.25">
      <c r="A43" s="119">
        <v>3</v>
      </c>
      <c r="B43" s="120"/>
      <c r="C43" s="234"/>
      <c r="D43" s="235"/>
      <c r="E43" s="235"/>
      <c r="F43" s="235"/>
      <c r="G43" s="235"/>
      <c r="H43" s="236"/>
      <c r="I43" s="237"/>
      <c r="J43" s="210"/>
      <c r="K43" s="211"/>
      <c r="L43" s="211"/>
      <c r="M43" s="211"/>
      <c r="N43" s="211"/>
      <c r="O43" s="211"/>
      <c r="P43" s="211"/>
      <c r="Q43" s="211"/>
      <c r="R43" s="225"/>
      <c r="S43" s="238"/>
      <c r="T43" s="239"/>
      <c r="U43" s="239"/>
      <c r="V43" s="239"/>
      <c r="W43" s="228"/>
      <c r="X43" s="229"/>
      <c r="Y43" s="230"/>
      <c r="Z43" s="240"/>
      <c r="AA43" s="240"/>
      <c r="AB43" s="240"/>
      <c r="AC43" s="240"/>
      <c r="AD43" s="240"/>
      <c r="AE43" s="241" t="str">
        <f t="shared" si="0"/>
        <v/>
      </c>
      <c r="AF43" s="241"/>
      <c r="AG43" s="241"/>
      <c r="AH43" s="241"/>
      <c r="AI43" s="241"/>
      <c r="AJ43" s="241"/>
      <c r="AK43" s="242"/>
      <c r="AL43" s="242"/>
      <c r="AM43" s="242"/>
      <c r="AN43" s="242"/>
      <c r="AO43" s="242"/>
      <c r="AQ43" s="1"/>
      <c r="AR43" s="1"/>
      <c r="AS43" s="1"/>
      <c r="AT43" s="1"/>
      <c r="AU43" s="1"/>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CB43" s="8"/>
      <c r="CC43" s="8"/>
    </row>
    <row r="44" spans="1:81" ht="15" customHeight="1" x14ac:dyDescent="0.25">
      <c r="A44" s="119">
        <v>4</v>
      </c>
      <c r="B44" s="120"/>
      <c r="C44" s="234"/>
      <c r="D44" s="235"/>
      <c r="E44" s="235"/>
      <c r="F44" s="235"/>
      <c r="G44" s="235"/>
      <c r="H44" s="236"/>
      <c r="I44" s="237"/>
      <c r="J44" s="210"/>
      <c r="K44" s="211"/>
      <c r="L44" s="211"/>
      <c r="M44" s="211"/>
      <c r="N44" s="211"/>
      <c r="O44" s="211"/>
      <c r="P44" s="211"/>
      <c r="Q44" s="211"/>
      <c r="R44" s="225"/>
      <c r="S44" s="238"/>
      <c r="T44" s="239"/>
      <c r="U44" s="239"/>
      <c r="V44" s="239"/>
      <c r="W44" s="228"/>
      <c r="X44" s="229"/>
      <c r="Y44" s="230"/>
      <c r="Z44" s="240"/>
      <c r="AA44" s="240"/>
      <c r="AB44" s="240"/>
      <c r="AC44" s="240"/>
      <c r="AD44" s="240"/>
      <c r="AE44" s="241" t="str">
        <f t="shared" si="0"/>
        <v/>
      </c>
      <c r="AF44" s="241"/>
      <c r="AG44" s="241"/>
      <c r="AH44" s="241"/>
      <c r="AI44" s="241"/>
      <c r="AJ44" s="241"/>
      <c r="AK44" s="242"/>
      <c r="AL44" s="242"/>
      <c r="AM44" s="242"/>
      <c r="AN44" s="242"/>
      <c r="AO44" s="242"/>
      <c r="AQ44" s="1"/>
      <c r="AR44" s="1"/>
      <c r="AS44" s="1"/>
      <c r="AT44" s="1"/>
      <c r="AU44" s="1"/>
      <c r="CB44" s="8"/>
      <c r="CC44" s="8"/>
    </row>
    <row r="45" spans="1:81" ht="15" customHeight="1" x14ac:dyDescent="0.25">
      <c r="A45" s="119">
        <v>5</v>
      </c>
      <c r="B45" s="120"/>
      <c r="C45" s="234"/>
      <c r="D45" s="235"/>
      <c r="E45" s="235"/>
      <c r="F45" s="235"/>
      <c r="G45" s="235"/>
      <c r="H45" s="236"/>
      <c r="I45" s="237"/>
      <c r="J45" s="210"/>
      <c r="K45" s="211"/>
      <c r="L45" s="211"/>
      <c r="M45" s="211"/>
      <c r="N45" s="211"/>
      <c r="O45" s="211"/>
      <c r="P45" s="211"/>
      <c r="Q45" s="211"/>
      <c r="R45" s="225"/>
      <c r="S45" s="238"/>
      <c r="T45" s="239"/>
      <c r="U45" s="239"/>
      <c r="V45" s="239"/>
      <c r="W45" s="228"/>
      <c r="X45" s="229"/>
      <c r="Y45" s="230"/>
      <c r="Z45" s="240"/>
      <c r="AA45" s="240"/>
      <c r="AB45" s="240"/>
      <c r="AC45" s="240"/>
      <c r="AD45" s="240"/>
      <c r="AE45" s="243" t="str">
        <f t="shared" si="0"/>
        <v/>
      </c>
      <c r="AF45" s="243"/>
      <c r="AG45" s="243"/>
      <c r="AH45" s="243"/>
      <c r="AI45" s="243"/>
      <c r="AJ45" s="243"/>
      <c r="AK45" s="242"/>
      <c r="AL45" s="242"/>
      <c r="AM45" s="242"/>
      <c r="AN45" s="242"/>
      <c r="AO45" s="242"/>
      <c r="AQ45" s="1"/>
      <c r="AR45" s="1"/>
      <c r="AS45" s="1"/>
      <c r="AT45" s="1"/>
      <c r="AU45" s="1"/>
      <c r="CB45" s="8"/>
      <c r="CC45" s="8"/>
    </row>
    <row r="46" spans="1:81" ht="15" customHeight="1" x14ac:dyDescent="0.25">
      <c r="A46" s="170">
        <v>6</v>
      </c>
      <c r="B46" s="171"/>
      <c r="C46" s="234"/>
      <c r="D46" s="235"/>
      <c r="E46" s="235"/>
      <c r="F46" s="235"/>
      <c r="G46" s="235"/>
      <c r="H46" s="236"/>
      <c r="I46" s="237"/>
      <c r="J46" s="244"/>
      <c r="K46" s="245"/>
      <c r="L46" s="245"/>
      <c r="M46" s="245"/>
      <c r="N46" s="245"/>
      <c r="O46" s="245"/>
      <c r="P46" s="245"/>
      <c r="Q46" s="245"/>
      <c r="R46" s="246"/>
      <c r="S46" s="238"/>
      <c r="T46" s="239"/>
      <c r="U46" s="239"/>
      <c r="V46" s="239"/>
      <c r="W46" s="228"/>
      <c r="X46" s="229"/>
      <c r="Y46" s="230"/>
      <c r="Z46" s="240"/>
      <c r="AA46" s="240"/>
      <c r="AB46" s="240"/>
      <c r="AC46" s="240"/>
      <c r="AD46" s="240"/>
      <c r="AE46" s="241" t="str">
        <f t="shared" si="0"/>
        <v/>
      </c>
      <c r="AF46" s="241"/>
      <c r="AG46" s="241"/>
      <c r="AH46" s="241"/>
      <c r="AI46" s="241"/>
      <c r="AJ46" s="241"/>
      <c r="AK46" s="247"/>
      <c r="AL46" s="247"/>
      <c r="AM46" s="247"/>
      <c r="AN46" s="247"/>
      <c r="AO46" s="247"/>
      <c r="AQ46" s="1"/>
      <c r="AR46" s="1"/>
      <c r="AS46" s="1"/>
      <c r="AT46" s="1"/>
      <c r="AU46" s="1"/>
      <c r="CB46" s="8"/>
      <c r="CC46" s="8"/>
    </row>
    <row r="47" spans="1:81" ht="15" customHeight="1" x14ac:dyDescent="0.25">
      <c r="A47" s="33"/>
      <c r="B47" s="34"/>
      <c r="C47" s="176"/>
      <c r="D47" s="176"/>
      <c r="E47" s="176"/>
      <c r="F47" s="176"/>
      <c r="G47" s="176"/>
      <c r="H47" s="176"/>
      <c r="I47" s="176"/>
      <c r="J47" s="177"/>
      <c r="K47" s="5"/>
      <c r="L47" s="5"/>
      <c r="M47" s="5"/>
      <c r="N47" s="5"/>
      <c r="O47" s="5"/>
      <c r="P47" s="5"/>
      <c r="Q47" s="5"/>
      <c r="R47" s="5"/>
      <c r="S47" s="5"/>
      <c r="T47" s="5"/>
      <c r="U47" s="5"/>
      <c r="Z47" s="35"/>
      <c r="AA47" s="35"/>
      <c r="AB47" s="35"/>
      <c r="AC47" s="35"/>
      <c r="AD47" s="35"/>
      <c r="AE47" s="178"/>
      <c r="AF47" s="178"/>
      <c r="AG47" s="178"/>
      <c r="AH47" s="178"/>
      <c r="AI47" s="178"/>
      <c r="AJ47" s="178"/>
      <c r="AK47" s="179" t="s">
        <v>36</v>
      </c>
      <c r="AL47" s="180"/>
      <c r="AM47" s="180"/>
      <c r="AN47" s="180"/>
      <c r="AO47" s="181"/>
      <c r="AQ47" s="1"/>
      <c r="AR47" s="1"/>
      <c r="AS47" s="1"/>
      <c r="AT47" s="1"/>
      <c r="AU47" s="1"/>
      <c r="BT47" s="8"/>
      <c r="BU47" s="8"/>
      <c r="BV47" s="8"/>
      <c r="BW47" s="8"/>
      <c r="BX47" s="8"/>
      <c r="BY47" s="8"/>
      <c r="BZ47" s="8"/>
      <c r="CA47" s="8"/>
      <c r="CB47" s="8"/>
      <c r="CC47" s="8"/>
    </row>
    <row r="48" spans="1:81" ht="15.95" customHeight="1" x14ac:dyDescent="0.25">
      <c r="A48" s="36"/>
      <c r="B48" s="37" t="s">
        <v>37</v>
      </c>
      <c r="C48" s="182" t="s">
        <v>38</v>
      </c>
      <c r="D48" s="182"/>
      <c r="E48" s="182"/>
      <c r="F48" s="182"/>
      <c r="G48" s="182"/>
      <c r="H48" s="183" t="s">
        <v>39</v>
      </c>
      <c r="I48" s="183"/>
      <c r="J48" s="184" t="str">
        <f>"…　税率"&amp; 契_税率1 &amp;"％対象"</f>
        <v>…　税率10％対象</v>
      </c>
      <c r="K48" s="184"/>
      <c r="L48" s="184"/>
      <c r="M48" s="184"/>
      <c r="N48" s="184"/>
      <c r="O48" s="184"/>
      <c r="P48" s="184"/>
      <c r="Q48" s="184"/>
      <c r="R48" s="184"/>
      <c r="S48" s="184"/>
      <c r="T48" s="38">
        <f>ROUNDDOWN(契_税抜き金額1集計*(契_税率1/100),0)</f>
        <v>70800</v>
      </c>
      <c r="U48" s="38">
        <f>ROUNDUP(契_税抜き金額1集計*(契_税率1/100),0)</f>
        <v>70800</v>
      </c>
      <c r="V48" s="39">
        <f>ROUND(契_税抜き金額1集計*(契_税率1/100),0)</f>
        <v>70800</v>
      </c>
      <c r="W48" s="185">
        <v>10</v>
      </c>
      <c r="X48" s="186"/>
      <c r="Y48" s="186"/>
      <c r="Z48" s="187" t="s">
        <v>40</v>
      </c>
      <c r="AA48" s="187"/>
      <c r="AB48" s="187"/>
      <c r="AC48" s="40"/>
      <c r="AD48" s="41"/>
      <c r="AE48" s="141">
        <f>SUMIF(契_税率,"",契_税抜き金額)</f>
        <v>708000</v>
      </c>
      <c r="AF48" s="134"/>
      <c r="AG48" s="134"/>
      <c r="AH48" s="134"/>
      <c r="AI48" s="134"/>
      <c r="AJ48" s="134"/>
      <c r="AK48" s="193">
        <f>IF(契_端数処理="切り捨て",契_税率1切り捨て,IF(契_端数処理="切り上げ",契_税率1切り上げ,IF(契_端数処理="四捨五入",契_税率1四捨五入)))</f>
        <v>70800</v>
      </c>
      <c r="AL48" s="193"/>
      <c r="AM48" s="193"/>
      <c r="AN48" s="193"/>
      <c r="AO48" s="193"/>
      <c r="AQ48" s="1"/>
      <c r="AR48" s="1"/>
      <c r="AS48" s="1"/>
      <c r="AT48" s="1"/>
      <c r="AU48" s="1"/>
      <c r="BT48" s="8"/>
      <c r="BU48" s="8"/>
      <c r="BV48" s="8"/>
      <c r="BW48" s="8"/>
      <c r="BX48" s="8"/>
      <c r="BY48" s="8"/>
      <c r="BZ48" s="8"/>
      <c r="CA48" s="8"/>
      <c r="CB48" s="8"/>
      <c r="CC48" s="8"/>
    </row>
    <row r="49" spans="1:82" ht="15.95" customHeight="1" x14ac:dyDescent="0.25">
      <c r="A49" s="42"/>
      <c r="B49" s="43"/>
      <c r="C49" s="43"/>
      <c r="D49" s="43"/>
      <c r="E49" s="43"/>
      <c r="F49" s="43"/>
      <c r="G49" s="43"/>
      <c r="H49" s="188" t="s">
        <v>41</v>
      </c>
      <c r="I49" s="188"/>
      <c r="J49" s="84" t="str">
        <f>"…　軽減税率"</f>
        <v>…　軽減税率</v>
      </c>
      <c r="K49" s="84"/>
      <c r="L49" s="84"/>
      <c r="M49" s="84"/>
      <c r="N49" s="84"/>
      <c r="O49" s="84"/>
      <c r="P49" s="84"/>
      <c r="Q49" s="84"/>
      <c r="R49" s="84"/>
      <c r="S49" s="84"/>
      <c r="T49" s="44">
        <f>ROUNDDOWN(契_税抜き金額2集計*(契_税率2/100),0)</f>
        <v>0</v>
      </c>
      <c r="U49" s="44">
        <f>ROUNDUP(契_税抜き金額2集計*(契_税率2/100),0)</f>
        <v>0</v>
      </c>
      <c r="V49" s="45">
        <f>ROUND(契_税抜き金額2集計*(契_税率2/100),0)</f>
        <v>0</v>
      </c>
      <c r="W49" s="194">
        <v>8</v>
      </c>
      <c r="X49" s="195"/>
      <c r="Y49" s="195"/>
      <c r="Z49" s="171" t="s">
        <v>40</v>
      </c>
      <c r="AA49" s="171"/>
      <c r="AB49" s="171"/>
      <c r="AC49" s="46" t="s">
        <v>41</v>
      </c>
      <c r="AD49" s="47"/>
      <c r="AE49" s="248">
        <f>SUMIF(契_税率,"※",契_税抜き金額)</f>
        <v>0</v>
      </c>
      <c r="AF49" s="249"/>
      <c r="AG49" s="249"/>
      <c r="AH49" s="249"/>
      <c r="AI49" s="249"/>
      <c r="AJ49" s="249"/>
      <c r="AK49" s="249">
        <f>IF(契_端数処理="切り捨て",契_税率2切り捨て,IF(契_端数処理="切り上げ",契_税率2切り上げ,IF(契_端数処理="四捨五入",契_税率2四捨五入)))</f>
        <v>0</v>
      </c>
      <c r="AL49" s="249"/>
      <c r="AM49" s="249"/>
      <c r="AN49" s="249"/>
      <c r="AO49" s="249"/>
      <c r="AQ49" s="1"/>
      <c r="AR49" s="1"/>
      <c r="AS49" s="1"/>
      <c r="AT49" s="1"/>
      <c r="AU49" s="1"/>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row>
    <row r="50" spans="1:82" ht="15.95" customHeight="1" x14ac:dyDescent="0.25">
      <c r="A50" s="42"/>
      <c r="B50" s="43"/>
      <c r="C50" s="43"/>
      <c r="D50" s="43"/>
      <c r="E50" s="43"/>
      <c r="F50" s="43"/>
      <c r="G50" s="43"/>
      <c r="H50" s="188" t="s">
        <v>42</v>
      </c>
      <c r="I50" s="188"/>
      <c r="J50" s="84" t="str">
        <f>"…　経過措置の適用"</f>
        <v>…　経過措置の適用</v>
      </c>
      <c r="K50" s="84"/>
      <c r="L50" s="84"/>
      <c r="M50" s="84"/>
      <c r="N50" s="84"/>
      <c r="O50" s="84"/>
      <c r="P50" s="84"/>
      <c r="Q50" s="84"/>
      <c r="R50" s="84"/>
      <c r="S50" s="84"/>
      <c r="T50" s="44">
        <f>ROUNDDOWN(契_税抜き金額3集計*(契_税率3/100),0)</f>
        <v>0</v>
      </c>
      <c r="U50" s="44">
        <f>ROUNDUP(契_税抜き金額3集計*(契_税率3/100),0)</f>
        <v>0</v>
      </c>
      <c r="V50" s="45">
        <f>ROUND(契_税抜き金額3集計*(契_税率3/100),0)</f>
        <v>0</v>
      </c>
      <c r="W50" s="189">
        <v>8</v>
      </c>
      <c r="X50" s="190"/>
      <c r="Y50" s="190"/>
      <c r="Z50" s="171" t="s">
        <v>40</v>
      </c>
      <c r="AA50" s="171"/>
      <c r="AB50" s="171"/>
      <c r="AC50" s="46" t="s">
        <v>42</v>
      </c>
      <c r="AD50" s="47"/>
      <c r="AE50" s="248">
        <f>SUMIF(契_税率,"◎",契_税抜き金額)</f>
        <v>0</v>
      </c>
      <c r="AF50" s="249"/>
      <c r="AG50" s="249"/>
      <c r="AH50" s="249"/>
      <c r="AI50" s="249"/>
      <c r="AJ50" s="249"/>
      <c r="AK50" s="250">
        <f>IF(契_端数処理="切り捨て",契_税率3切り捨て,IF(契_端数処理="切り上げ",契_税率3切り上げ,IF(契_端数処理="四捨五入",契_税率3四捨五入)))</f>
        <v>0</v>
      </c>
      <c r="AL50" s="251"/>
      <c r="AM50" s="251"/>
      <c r="AN50" s="251"/>
      <c r="AO50" s="248"/>
      <c r="AQ50" s="1"/>
      <c r="AR50" s="1"/>
      <c r="AS50" s="1"/>
      <c r="AT50" s="1"/>
      <c r="AU50" s="1"/>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row>
    <row r="51" spans="1:82" ht="15.95" customHeight="1" x14ac:dyDescent="0.25">
      <c r="A51" s="42"/>
      <c r="B51" s="48"/>
      <c r="C51" s="49"/>
      <c r="D51" s="49"/>
      <c r="E51" s="49"/>
      <c r="F51" s="49"/>
      <c r="G51" s="49"/>
      <c r="H51" s="188" t="s">
        <v>43</v>
      </c>
      <c r="I51" s="188"/>
      <c r="J51" s="84" t="s">
        <v>44</v>
      </c>
      <c r="K51" s="84"/>
      <c r="L51" s="84"/>
      <c r="M51" s="84"/>
      <c r="N51" s="84"/>
      <c r="O51" s="84"/>
      <c r="P51" s="84"/>
      <c r="Q51" s="84"/>
      <c r="R51" s="84"/>
      <c r="S51" s="84"/>
      <c r="T51" s="84"/>
      <c r="U51" s="84"/>
      <c r="W51" s="50"/>
      <c r="X51" s="51"/>
      <c r="Y51" s="196" t="s">
        <v>45</v>
      </c>
      <c r="Z51" s="196"/>
      <c r="AA51" s="196"/>
      <c r="AB51" s="196"/>
      <c r="AC51" s="51" t="s">
        <v>43</v>
      </c>
      <c r="AD51" s="52"/>
      <c r="AE51" s="248">
        <f>SUMIF(契_税率,"◇",契_税抜き金額)</f>
        <v>0</v>
      </c>
      <c r="AF51" s="249"/>
      <c r="AG51" s="249"/>
      <c r="AH51" s="249"/>
      <c r="AI51" s="249"/>
      <c r="AJ51" s="249"/>
      <c r="AK51" s="214"/>
      <c r="AL51" s="214"/>
      <c r="AM51" s="214"/>
      <c r="AN51" s="214"/>
      <c r="AO51" s="214"/>
      <c r="AQ51" s="1"/>
      <c r="AR51" s="1"/>
      <c r="AS51" s="1"/>
      <c r="AT51" s="1"/>
      <c r="AU51" s="1"/>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row>
    <row r="52" spans="1:82" ht="15.95" customHeight="1" x14ac:dyDescent="0.25">
      <c r="A52" s="53"/>
      <c r="B52" s="54" t="s">
        <v>37</v>
      </c>
      <c r="C52" s="197" t="s">
        <v>46</v>
      </c>
      <c r="D52" s="197"/>
      <c r="E52" s="197"/>
      <c r="F52" s="197"/>
      <c r="G52" s="197"/>
      <c r="H52" s="197"/>
      <c r="I52" s="197"/>
      <c r="J52" s="54" t="s">
        <v>47</v>
      </c>
      <c r="K52" s="252" t="s">
        <v>48</v>
      </c>
      <c r="L52" s="252"/>
      <c r="M52" s="252"/>
      <c r="N52" s="252"/>
      <c r="O52" s="252"/>
      <c r="P52" s="55"/>
      <c r="Q52" s="55"/>
      <c r="R52" s="55"/>
      <c r="S52" s="55"/>
      <c r="T52" s="55"/>
      <c r="U52" s="55"/>
      <c r="V52" s="56"/>
      <c r="W52" s="57"/>
      <c r="X52" s="58"/>
      <c r="Y52" s="199" t="s">
        <v>28</v>
      </c>
      <c r="Z52" s="199"/>
      <c r="AA52" s="199"/>
      <c r="AB52" s="199"/>
      <c r="AC52" s="58"/>
      <c r="AD52" s="59"/>
      <c r="AE52" s="141">
        <f>SUM(契_税抜き金額)</f>
        <v>708000</v>
      </c>
      <c r="AF52" s="134"/>
      <c r="AG52" s="134"/>
      <c r="AH52" s="134"/>
      <c r="AI52" s="134"/>
      <c r="AJ52" s="134"/>
      <c r="AK52" s="134">
        <f>SUM(契_消費税)</f>
        <v>70800</v>
      </c>
      <c r="AL52" s="134"/>
      <c r="AM52" s="134"/>
      <c r="AN52" s="134"/>
      <c r="AO52" s="134"/>
      <c r="AQ52" s="1"/>
      <c r="AR52" s="1"/>
      <c r="AS52" s="1"/>
      <c r="AT52" s="1"/>
      <c r="AU52" s="1"/>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row>
    <row r="53" spans="1:82" ht="15.95" customHeight="1" x14ac:dyDescent="0.35">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60"/>
      <c r="AG53" s="60"/>
      <c r="AH53" s="60"/>
      <c r="AI53" s="60"/>
      <c r="AJ53" s="61"/>
      <c r="AK53" s="61"/>
      <c r="AL53" s="61"/>
      <c r="AM53" s="61"/>
      <c r="AN53" s="61"/>
      <c r="AO53" s="61"/>
      <c r="AP53" s="6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row>
    <row r="54" spans="1:82" ht="12" customHeight="1" x14ac:dyDescent="0.25">
      <c r="J54" s="10"/>
      <c r="K54" s="10"/>
      <c r="L54" s="10"/>
      <c r="M54" s="10"/>
      <c r="N54" s="10"/>
      <c r="S54" s="10"/>
      <c r="T54" s="10"/>
      <c r="U54" s="10"/>
      <c r="AP54" s="10"/>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5"/>
      <c r="BY54" s="5"/>
      <c r="BZ54" s="5"/>
      <c r="CA54" s="8"/>
      <c r="CB54" s="8"/>
      <c r="CC54" s="8"/>
    </row>
    <row r="55" spans="1:82" ht="12" customHeight="1" x14ac:dyDescent="0.25">
      <c r="J55" s="10"/>
      <c r="K55" s="10"/>
      <c r="L55" s="10"/>
      <c r="M55" s="10"/>
      <c r="N55" s="10"/>
      <c r="O55" s="10"/>
      <c r="P55" s="10"/>
      <c r="Q55" s="10"/>
      <c r="R55" s="10"/>
      <c r="S55" s="10"/>
      <c r="T55" s="10"/>
      <c r="U55" s="10"/>
      <c r="AL55" s="10"/>
      <c r="AM55" s="10"/>
      <c r="AN55" s="10"/>
      <c r="AO55" s="10"/>
      <c r="AP55" s="10"/>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row>
    <row r="56" spans="1:82" ht="12" customHeight="1" x14ac:dyDescent="0.25">
      <c r="A56" s="10"/>
      <c r="B56" s="10"/>
      <c r="C56" s="10"/>
      <c r="D56" s="10"/>
      <c r="E56" s="10"/>
      <c r="F56" s="10"/>
      <c r="G56" s="10"/>
      <c r="H56" s="10"/>
      <c r="I56" s="10"/>
      <c r="J56" s="10"/>
      <c r="K56" s="10"/>
      <c r="L56" s="10"/>
      <c r="M56" s="10"/>
      <c r="N56" s="10"/>
      <c r="O56" s="10"/>
      <c r="P56" s="10"/>
      <c r="Q56" s="10"/>
      <c r="R56" s="10"/>
      <c r="S56" s="10"/>
      <c r="T56" s="10"/>
      <c r="U56" s="10"/>
      <c r="AL56" s="10"/>
      <c r="AM56" s="10"/>
      <c r="AN56" s="10"/>
      <c r="AO56" s="10"/>
      <c r="AP56" s="10"/>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row>
    <row r="57" spans="1:82" ht="12" customHeight="1" x14ac:dyDescent="0.25">
      <c r="A57" s="10"/>
      <c r="B57" s="10"/>
      <c r="C57" s="10"/>
      <c r="D57" s="10"/>
      <c r="E57" s="10"/>
      <c r="F57" s="10"/>
      <c r="G57" s="10"/>
      <c r="H57" s="10"/>
      <c r="I57" s="10"/>
      <c r="J57" s="10"/>
      <c r="K57" s="10"/>
      <c r="L57" s="10"/>
      <c r="M57" s="10"/>
      <c r="N57" s="10"/>
      <c r="O57" s="10"/>
      <c r="P57" s="10"/>
      <c r="Q57" s="10"/>
      <c r="R57" s="10"/>
      <c r="S57" s="10"/>
      <c r="T57" s="10"/>
      <c r="U57" s="10"/>
      <c r="AL57" s="10"/>
      <c r="AM57" s="10"/>
      <c r="AN57" s="10"/>
      <c r="AO57" s="10"/>
      <c r="AP57" s="10"/>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row>
    <row r="58" spans="1:82" ht="12" customHeight="1" x14ac:dyDescent="0.25">
      <c r="A58" s="10"/>
      <c r="B58" s="10"/>
      <c r="C58" s="10"/>
      <c r="D58" s="10"/>
      <c r="E58" s="10"/>
      <c r="F58" s="10"/>
      <c r="G58" s="10"/>
      <c r="H58" s="10"/>
      <c r="I58" s="10"/>
      <c r="J58" s="10"/>
      <c r="K58" s="10"/>
      <c r="L58" s="10"/>
      <c r="M58" s="10"/>
      <c r="N58" s="10"/>
      <c r="O58" s="10"/>
      <c r="P58" s="10"/>
      <c r="Q58" s="10"/>
      <c r="R58" s="10"/>
      <c r="S58" s="10"/>
      <c r="T58" s="10"/>
      <c r="U58" s="10"/>
      <c r="AL58" s="10"/>
      <c r="AM58" s="10"/>
      <c r="AN58" s="10"/>
      <c r="AO58" s="10"/>
      <c r="AP58" s="10"/>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row>
    <row r="59" spans="1:82" ht="14.1" customHeight="1" x14ac:dyDescent="0.25">
      <c r="A59" s="10"/>
      <c r="B59" s="10"/>
      <c r="C59" s="10"/>
      <c r="D59" s="10"/>
      <c r="E59" s="10"/>
      <c r="F59" s="10"/>
      <c r="G59" s="10"/>
      <c r="H59" s="10"/>
      <c r="I59" s="10"/>
      <c r="J59" s="10"/>
      <c r="K59" s="10"/>
      <c r="L59" s="10"/>
      <c r="M59" s="10"/>
      <c r="N59" s="10"/>
      <c r="O59" s="10"/>
      <c r="P59" s="10"/>
      <c r="Q59" s="10"/>
      <c r="R59" s="10"/>
      <c r="S59" s="10"/>
      <c r="T59" s="10"/>
      <c r="U59" s="10"/>
      <c r="AP59" s="10"/>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row>
    <row r="60" spans="1:82" ht="14.1" customHeight="1" x14ac:dyDescent="0.25">
      <c r="A60" s="10"/>
      <c r="B60" s="10"/>
      <c r="C60" s="10"/>
      <c r="D60" s="10"/>
      <c r="E60" s="10"/>
      <c r="F60" s="10"/>
      <c r="G60" s="10"/>
      <c r="H60" s="10"/>
      <c r="I60" s="10"/>
      <c r="J60" s="10"/>
      <c r="K60" s="10"/>
      <c r="L60" s="10"/>
      <c r="M60" s="10"/>
      <c r="N60" s="10"/>
      <c r="O60" s="10"/>
      <c r="P60" s="10"/>
      <c r="Q60" s="10"/>
      <c r="R60" s="10"/>
      <c r="S60" s="10"/>
      <c r="T60" s="10"/>
      <c r="U60" s="10"/>
      <c r="AP60" s="10"/>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row>
  </sheetData>
  <sheetProtection algorithmName="SHA-512" hashValue="3afIdu9BDDDzK+UHEO6rn1M2/o0kzJ5dzodVx/Fs+1jhuaECU+/cRTNv6Sugc3Qj7pvxO/cu7Icr5WegbketzA==" saltValue="deZWV3YahKDEGJFTHPj7kA==" spinCount="100000" sheet="1" objects="1" scenarios="1" selectLockedCells="1"/>
  <mergeCells count="171">
    <mergeCell ref="H51:I51"/>
    <mergeCell ref="J51:U51"/>
    <mergeCell ref="Y51:AB51"/>
    <mergeCell ref="AE51:AJ51"/>
    <mergeCell ref="AK51:AO51"/>
    <mergeCell ref="C52:I52"/>
    <mergeCell ref="K52:O52"/>
    <mergeCell ref="Y52:AB52"/>
    <mergeCell ref="AE52:AJ52"/>
    <mergeCell ref="AK52:AO52"/>
    <mergeCell ref="C47:J47"/>
    <mergeCell ref="AE47:AJ47"/>
    <mergeCell ref="AK47:AO47"/>
    <mergeCell ref="C48:G48"/>
    <mergeCell ref="H48:I48"/>
    <mergeCell ref="J48:S48"/>
    <mergeCell ref="W48:Y48"/>
    <mergeCell ref="Z48:AB48"/>
    <mergeCell ref="H50:I50"/>
    <mergeCell ref="J50:S50"/>
    <mergeCell ref="W50:Y50"/>
    <mergeCell ref="Z50:AB50"/>
    <mergeCell ref="AE50:AJ50"/>
    <mergeCell ref="AK50:AO50"/>
    <mergeCell ref="AE48:AJ48"/>
    <mergeCell ref="AK48:AO48"/>
    <mergeCell ref="H49:I49"/>
    <mergeCell ref="J49:S49"/>
    <mergeCell ref="W49:Y49"/>
    <mergeCell ref="Z49:AB49"/>
    <mergeCell ref="AE49:AJ49"/>
    <mergeCell ref="AK49:AO49"/>
    <mergeCell ref="Z45:AD45"/>
    <mergeCell ref="AE45:AJ45"/>
    <mergeCell ref="AK45:AO45"/>
    <mergeCell ref="A46:B46"/>
    <mergeCell ref="C46:G46"/>
    <mergeCell ref="H46:I46"/>
    <mergeCell ref="J46:R46"/>
    <mergeCell ref="S46:V46"/>
    <mergeCell ref="W46:Y46"/>
    <mergeCell ref="Z46:AD46"/>
    <mergeCell ref="A45:B45"/>
    <mergeCell ref="C45:G45"/>
    <mergeCell ref="H45:I45"/>
    <mergeCell ref="J45:R45"/>
    <mergeCell ref="S45:V45"/>
    <mergeCell ref="W45:Y45"/>
    <mergeCell ref="AE46:AJ46"/>
    <mergeCell ref="AK46:AO46"/>
    <mergeCell ref="A44:B44"/>
    <mergeCell ref="C44:G44"/>
    <mergeCell ref="H44:I44"/>
    <mergeCell ref="J44:R44"/>
    <mergeCell ref="S44:V44"/>
    <mergeCell ref="W44:Y44"/>
    <mergeCell ref="Z44:AD44"/>
    <mergeCell ref="AE44:AJ44"/>
    <mergeCell ref="AK44:AO44"/>
    <mergeCell ref="A43:B43"/>
    <mergeCell ref="C43:G43"/>
    <mergeCell ref="H43:I43"/>
    <mergeCell ref="J43:R43"/>
    <mergeCell ref="S43:V43"/>
    <mergeCell ref="W43:Y43"/>
    <mergeCell ref="Z43:AD43"/>
    <mergeCell ref="AE43:AJ43"/>
    <mergeCell ref="AK43:AO43"/>
    <mergeCell ref="A42:B42"/>
    <mergeCell ref="C42:G42"/>
    <mergeCell ref="H42:I42"/>
    <mergeCell ref="J42:R42"/>
    <mergeCell ref="S42:V42"/>
    <mergeCell ref="W42:Y42"/>
    <mergeCell ref="Z42:AD42"/>
    <mergeCell ref="AE42:AJ42"/>
    <mergeCell ref="AK42:AO42"/>
    <mergeCell ref="AK40:AO40"/>
    <mergeCell ref="A41:B41"/>
    <mergeCell ref="C41:G41"/>
    <mergeCell ref="H41:I41"/>
    <mergeCell ref="J41:R41"/>
    <mergeCell ref="S41:V41"/>
    <mergeCell ref="W41:Y41"/>
    <mergeCell ref="Z41:AD41"/>
    <mergeCell ref="AE41:AJ41"/>
    <mergeCell ref="AK41:AO41"/>
    <mergeCell ref="A40:B40"/>
    <mergeCell ref="H40:I40"/>
    <mergeCell ref="J40:R40"/>
    <mergeCell ref="S40:V40"/>
    <mergeCell ref="C40:G40"/>
    <mergeCell ref="W40:Y40"/>
    <mergeCell ref="Z40:AD40"/>
    <mergeCell ref="A37:G37"/>
    <mergeCell ref="H37:N37"/>
    <mergeCell ref="O37:U37"/>
    <mergeCell ref="V37:AB37"/>
    <mergeCell ref="AC37:AI37"/>
    <mergeCell ref="A39:R39"/>
    <mergeCell ref="AE40:AJ40"/>
    <mergeCell ref="A28:Q28"/>
    <mergeCell ref="A30:F31"/>
    <mergeCell ref="G30:R31"/>
    <mergeCell ref="S31:Y31"/>
    <mergeCell ref="Z31:AG31"/>
    <mergeCell ref="A33:H33"/>
    <mergeCell ref="AC36:AI36"/>
    <mergeCell ref="A34:G34"/>
    <mergeCell ref="H34:N34"/>
    <mergeCell ref="O34:U34"/>
    <mergeCell ref="V34:AB34"/>
    <mergeCell ref="AC34:AI34"/>
    <mergeCell ref="A35:G35"/>
    <mergeCell ref="H35:N35"/>
    <mergeCell ref="O35:U35"/>
    <mergeCell ref="V35:AB35"/>
    <mergeCell ref="AC35:AI35"/>
    <mergeCell ref="A36:G36"/>
    <mergeCell ref="H36:N36"/>
    <mergeCell ref="O36:U36"/>
    <mergeCell ref="V36:AB36"/>
    <mergeCell ref="BD15:BD16"/>
    <mergeCell ref="BE15:BE16"/>
    <mergeCell ref="BF15:BF16"/>
    <mergeCell ref="BG15:BG16"/>
    <mergeCell ref="BH15:BH16"/>
    <mergeCell ref="AK22:AO22"/>
    <mergeCell ref="P24:AO24"/>
    <mergeCell ref="K18:O18"/>
    <mergeCell ref="X18:AA18"/>
    <mergeCell ref="K20:O20"/>
    <mergeCell ref="W20:AA20"/>
    <mergeCell ref="A18:J18"/>
    <mergeCell ref="A20:J20"/>
    <mergeCell ref="A22:J22"/>
    <mergeCell ref="A24:O24"/>
    <mergeCell ref="K22:O22"/>
    <mergeCell ref="AF22:AJ22"/>
    <mergeCell ref="BI15:BI16"/>
    <mergeCell ref="Q12:T12"/>
    <mergeCell ref="V12:AA12"/>
    <mergeCell ref="AD12:AG12"/>
    <mergeCell ref="AI12:AN12"/>
    <mergeCell ref="S15:AA15"/>
    <mergeCell ref="BC15:BC16"/>
    <mergeCell ref="BI9:BI10"/>
    <mergeCell ref="BJ9:BJ10"/>
    <mergeCell ref="BH9:BH10"/>
    <mergeCell ref="C10:M10"/>
    <mergeCell ref="Q10:T10"/>
    <mergeCell ref="V10:AL10"/>
    <mergeCell ref="AM10:AN10"/>
    <mergeCell ref="BC9:BC10"/>
    <mergeCell ref="BD9:BD10"/>
    <mergeCell ref="BE9:BE10"/>
    <mergeCell ref="BF9:BF10"/>
    <mergeCell ref="BG9:BG10"/>
    <mergeCell ref="A3:O3"/>
    <mergeCell ref="Q6:T6"/>
    <mergeCell ref="V6:W6"/>
    <mergeCell ref="Y6:AA6"/>
    <mergeCell ref="C8:M8"/>
    <mergeCell ref="Q8:T8"/>
    <mergeCell ref="V8:AN8"/>
    <mergeCell ref="A1:V1"/>
    <mergeCell ref="Y1:AD1"/>
    <mergeCell ref="AE1:AF1"/>
    <mergeCell ref="AG1:AH1"/>
    <mergeCell ref="AJ1:AK1"/>
    <mergeCell ref="AM1:AN1"/>
  </mergeCells>
  <phoneticPr fontId="3"/>
  <dataValidations count="44">
    <dataValidation type="whole" imeMode="halfAlpha" allowBlank="1" showInputMessage="1" showErrorMessage="1" errorTitle="入力エラー" error="注文書に記載された注文番号の７桁目を入力して下さい" sqref="BI15:BI16 BG23 BG11 V20" xr:uid="{BE3E7042-F379-413C-BB66-0C30206D707D}">
      <formula1>0</formula1>
      <formula2>9</formula2>
    </dataValidation>
    <dataValidation type="whole" imeMode="halfAlpha" allowBlank="1" showInputMessage="1" showErrorMessage="1" errorTitle="入力エラー" error="注文書に記載された注文番号の６桁目を入力して下さい" sqref="BH15:BH16 BF23 BF11 U20" xr:uid="{98B23533-B3C2-42DF-863B-DF7270AD7C25}">
      <formula1>0</formula1>
      <formula2>9</formula2>
    </dataValidation>
    <dataValidation type="whole" imeMode="halfAlpha" allowBlank="1" showInputMessage="1" showErrorMessage="1" errorTitle="入力エラー" error="注文書に記載された注文番号の５桁目を入力して下さい" sqref="BG15:BG16 T20" xr:uid="{4B6A4DD1-D735-471B-8CC0-F338B108CF8C}">
      <formula1>0</formula1>
      <formula2>9</formula2>
    </dataValidation>
    <dataValidation type="whole" imeMode="halfAlpha" allowBlank="1" showInputMessage="1" showErrorMessage="1" errorTitle="入力エラー" error="注文書に記載された注文番号の４桁目を入力して下さい" sqref="BF15:BF16 S20" xr:uid="{343371B2-0926-421D-ADCB-7C576F6A5675}">
      <formula1>0</formula1>
      <formula2>9</formula2>
    </dataValidation>
    <dataValidation type="whole" imeMode="halfAlpha" allowBlank="1" showInputMessage="1" showErrorMessage="1" errorTitle="入力エラー" error="注文書に記載された注文番号の３桁目を入力して下さい" sqref="BE15:BE16 R20" xr:uid="{B9F90B39-AF31-4344-BD88-CE988638B8DC}">
      <formula1>0</formula1>
      <formula2>9</formula2>
    </dataValidation>
    <dataValidation type="whole" imeMode="halfAlpha" allowBlank="1" showInputMessage="1" showErrorMessage="1" errorTitle="入力エラー" error="注文書に記載された注文番号の２桁目を入力して下さい" sqref="BD15:BD16 Q20" xr:uid="{193EFE9C-64E4-4250-B8B8-6D569B0A045D}">
      <formula1>0</formula1>
      <formula2>9</formula2>
    </dataValidation>
    <dataValidation type="whole" imeMode="halfAlpha" allowBlank="1" showInputMessage="1" showErrorMessage="1" errorTitle="入力エラー" error="注文書に記載された注文番号の１桁目を入力して下さい" sqref="BC15:BC16 P20" xr:uid="{8351E359-1A5E-4BA1-8F2D-5267211FD57C}">
      <formula1>0</formula1>
      <formula2>9</formula2>
    </dataValidation>
    <dataValidation type="whole" imeMode="halfAlpha" allowBlank="1" showInputMessage="1" showErrorMessage="1" errorTitle="入力エラー" error="注文書に記載された工事番号の下１桁目を入力して下さい" sqref="BM13:BM15 AA22" xr:uid="{8F72B891-5CDC-4E87-A4B5-DEA661383DB2}">
      <formula1>0</formula1>
      <formula2>9</formula2>
    </dataValidation>
    <dataValidation type="whole" imeMode="halfAlpha" allowBlank="1" showInputMessage="1" showErrorMessage="1" errorTitle="入力エラー" error="注文書に記載された工事番号の下_x000a_２桁目を入力して下さい" sqref="BL13:BL15" xr:uid="{7A09A594-3EBA-45FE-8156-F7203164D940}">
      <formula1>0</formula1>
      <formula2>9</formula2>
    </dataValidation>
    <dataValidation type="whole" imeMode="halfAlpha" allowBlank="1" showInputMessage="1" showErrorMessage="1" errorTitle="入力エラー" error="注文書に記載された工事番号の８桁目を入力して下さい" sqref="W22" xr:uid="{C3F3EC49-BD48-42BF-8FC0-41D911E1612A}">
      <formula1>0</formula1>
      <formula2>9</formula2>
    </dataValidation>
    <dataValidation type="whole" imeMode="halfAlpha" allowBlank="1" showInputMessage="1" showErrorMessage="1" errorTitle="入力エラー" error="注文書に記載された工事番号の９桁目を入力して下さい" sqref="X18 O16 X22" xr:uid="{3233CC9C-BC7F-4D2C-B180-04C8735DDB92}">
      <formula1>0</formula1>
      <formula2>9</formula2>
    </dataValidation>
    <dataValidation type="whole" imeMode="halfAlpha" allowBlank="1" showInputMessage="1" showErrorMessage="1" errorTitle="入力エラー" error="注文書に記載された工事番号の１０桁目を入力して下さい" sqref="BJ13:BJ15 Y22" xr:uid="{8D051176-6852-4657-9BAB-54175125DC06}">
      <formula1>0</formula1>
      <formula2>9</formula2>
    </dataValidation>
    <dataValidation type="whole" imeMode="halfAlpha" allowBlank="1" showInputMessage="1" showErrorMessage="1" errorTitle="入力エラー" error="注文書に記載された工事番号の７桁目を入力して下さい" sqref="V22" xr:uid="{492158EB-0AE8-446E-838D-2BCB8CC6DD3E}">
      <formula1>0</formula1>
      <formula2>9</formula2>
    </dataValidation>
    <dataValidation type="whole" imeMode="halfAlpha" showInputMessage="1" showErrorMessage="1" errorTitle="入力エラー" error="注文書に記載された工事番号の６桁目を入力して下さい" sqref="U22" xr:uid="{3EACB035-A671-4C9F-890A-62D009BDD3F5}">
      <formula1>0</formula1>
      <formula2>9</formula2>
    </dataValidation>
    <dataValidation type="whole" imeMode="halfAlpha" showInputMessage="1" showErrorMessage="1" errorTitle="入力エラー" error="注文書に記載された工事番号の５桁目を入力して下さい" sqref="T22" xr:uid="{87828A96-74EE-457F-9200-ED6449325243}">
      <formula1>0</formula1>
      <formula2>9</formula2>
    </dataValidation>
    <dataValidation type="whole" imeMode="halfAlpha" showInputMessage="1" showErrorMessage="1" errorTitle="入力エラー" error="注文書に記載された工事番号の４桁目を入力して下さい" sqref="S22" xr:uid="{4634A560-DC85-4427-B388-CF5AB787CDFF}">
      <formula1>0</formula1>
      <formula2>9</formula2>
    </dataValidation>
    <dataValidation type="whole" imeMode="halfAlpha" showInputMessage="1" showErrorMessage="1" errorTitle="入力エラー" error="注文書に記載された工事番号の３桁目を入力して下さい" sqref="R22" xr:uid="{62BAA42B-0B33-4859-AD83-5E1E637873A6}">
      <formula1>0</formula1>
      <formula2>9</formula2>
    </dataValidation>
    <dataValidation type="whole" imeMode="halfAlpha" showInputMessage="1" showErrorMessage="1" errorTitle="入力エラー" error="注文書に記載された工事番号の２桁目を入力して下さい" sqref="Q22" xr:uid="{1685ED1B-ED9E-453E-A351-1133D576A4CE}">
      <formula1>0</formula1>
      <formula2>9</formula2>
    </dataValidation>
    <dataValidation type="list" imeMode="halfAlpha" showDropDown="1" showInputMessage="1" showErrorMessage="1" errorTitle="入力エラー" error="注文書に記載された工事番号の１桁目を入力してください" sqref="P22" xr:uid="{6D3C3726-1B16-4657-81DD-2AEC5BF7D716}">
      <formula1>"0,1,2,3,4,5,6,7,8,9,A"</formula1>
    </dataValidation>
    <dataValidation type="whole" imeMode="halfAlpha" allowBlank="1" showInputMessage="1" showErrorMessage="1" errorTitle="取引先コードの確認" error="注文書に記載された取引先コードの８桁目を入力して下さい" sqref="BJ9:BJ10 BH8 W18" xr:uid="{F8A42C4C-6B0E-4D1E-B817-2A8BD0428D7D}">
      <formula1>0</formula1>
      <formula2>9</formula2>
    </dataValidation>
    <dataValidation type="whole" imeMode="halfAlpha" allowBlank="1" showInputMessage="1" showErrorMessage="1" errorTitle="取引先コードの確認" error="注文書に記載された取引先コードの１桁目を入力して下さい" sqref="BA8:BA9 BC9:BC10 P18" xr:uid="{5777C223-87AC-4DC1-8D94-65CD8DD7C918}">
      <formula1>0</formula1>
      <formula2>9</formula2>
    </dataValidation>
    <dataValidation type="whole" imeMode="halfAlpha" allowBlank="1" showInputMessage="1" showErrorMessage="1" errorTitle="取引先コードの確認" error="注文書に記載された取引先コードの２桁目を入力して下さい" sqref="BB8:BB9 BD9:BD10 Q18" xr:uid="{461EF620-EADF-4802-864C-7CDF14604660}">
      <formula1>0</formula1>
      <formula2>9</formula2>
    </dataValidation>
    <dataValidation type="whole" imeMode="halfAlpha" allowBlank="1" showInputMessage="1" showErrorMessage="1" errorTitle="取引先コードの確認" error="注文書に記載された取引先コードの３桁目を入力して下さい" sqref="BE9:BE10 BC8 R18" xr:uid="{1FF6FDE6-89FB-4DBC-B85A-AE6466F3FEF8}">
      <formula1>0</formula1>
      <formula2>9</formula2>
    </dataValidation>
    <dataValidation type="whole" imeMode="halfAlpha" allowBlank="1" showInputMessage="1" showErrorMessage="1" errorTitle="取引先コードの確認" error="注文書に記載された取引先コードの４桁目を入力して下さい" sqref="BF9:BF10 BD8 S18" xr:uid="{4D8536B2-9BF9-40D2-8340-9E5EF069DA26}">
      <formula1>0</formula1>
      <formula2>9</formula2>
    </dataValidation>
    <dataValidation type="whole" imeMode="halfAlpha" allowBlank="1" showInputMessage="1" showErrorMessage="1" errorTitle="取引先コードの確認" error="注文書に記載された取引先コードの５桁目を入力して下さい" sqref="BG9:BG10 BE8 T18" xr:uid="{7FADF32D-4DB4-436B-B486-C2C4BFBA0174}">
      <formula1>0</formula1>
      <formula2>9</formula2>
    </dataValidation>
    <dataValidation type="whole" imeMode="halfAlpha" allowBlank="1" showInputMessage="1" showErrorMessage="1" errorTitle="取引先コードの確認" error="注文書に記載された取引先コードの６桁目を入力して下さい" sqref="BH9:BH10 BF8 U18" xr:uid="{E13D7B64-7321-42ED-A6D0-D879019CCA17}">
      <formula1>0</formula1>
      <formula2>9</formula2>
    </dataValidation>
    <dataValidation type="whole" imeMode="halfAlpha" allowBlank="1" showInputMessage="1" showErrorMessage="1" errorTitle="取引先コードの確認" error="注文書に記載された取引先コードの７桁目を入力して下さい" sqref="BI9:BI10 BG8 V18" xr:uid="{26A8012C-A980-49CD-9975-3322561EE817}">
      <formula1>0</formula1>
      <formula2>9</formula2>
    </dataValidation>
    <dataValidation type="whole" imeMode="halfAlpha" allowBlank="1" showInputMessage="1" showErrorMessage="1" errorTitle="入力エラー" error="注文書に記載された工事番号の下２桁目を入力して下さい" sqref="Z22" xr:uid="{F5DE5602-EAFC-4B68-A82C-FC93C428EE89}">
      <formula1>0</formula1>
      <formula2>9</formula2>
    </dataValidation>
    <dataValidation type="whole" allowBlank="1" showInputMessage="1" showErrorMessage="1" errorTitle="登録番号の確認" error="１３桁の数字の１３桁目を入力して下さい。" sqref="AO15" xr:uid="{9207A9EE-CF0C-453F-973B-5F708FE3E94B}">
      <formula1>0</formula1>
      <formula2>9</formula2>
    </dataValidation>
    <dataValidation type="list" allowBlank="1" showInputMessage="1" showErrorMessage="1" sqref="K52" xr:uid="{4C4AC284-82F9-4218-9FA9-A68EC0F6D1A6}">
      <formula1>"切り捨て,切り上げ,四捨五入"</formula1>
    </dataValidation>
    <dataValidation type="list" allowBlank="1" showInputMessage="1" showErrorMessage="1" errorTitle="入力エラー" error="軽減税率対象の場合は、※を選択して下さい。_x000a_非課税、不課税の場合は、◇を選択して下さい。_x000a_上記以外は、空白となります。" sqref="H41:I46" xr:uid="{99F2C662-F5A1-46C5-9D75-9480A94DBECC}">
      <formula1>"※,◎,◇"</formula1>
    </dataValidation>
    <dataValidation type="list" allowBlank="1" showInputMessage="1" sqref="W41:Y46" xr:uid="{FDA8EE33-FF7E-4BB6-91E8-A161583782C4}">
      <formula1>"式,個,台,ｔ,m,m2,m3,kg,人,月,日,回,本,組,袋,枚,巻,箇所"</formula1>
    </dataValidation>
    <dataValidation type="whole" allowBlank="1" showInputMessage="1" showErrorMessage="1" errorTitle="登録番号の確認" error="１３桁の数字の１桁目を入力して下さい。" sqref="AC15" xr:uid="{5F242111-A6DB-41D8-AEDB-48C20D8277FC}">
      <formula1>0</formula1>
      <formula2>9</formula2>
    </dataValidation>
    <dataValidation type="whole" allowBlank="1" showInputMessage="1" showErrorMessage="1" errorTitle="登録番号の確認" error="１３桁の数字の２桁目を入力して下さい。" sqref="AD15" xr:uid="{9E12BD16-933A-4515-BC91-FC2B2658AEED}">
      <formula1>0</formula1>
      <formula2>9</formula2>
    </dataValidation>
    <dataValidation type="whole" allowBlank="1" showInputMessage="1" showErrorMessage="1" errorTitle="登録番号の確認" error="１３桁の数字の３桁目を入力して下さい。" sqref="AE15" xr:uid="{F72F0A17-25D0-4CA4-B717-15C55596A222}">
      <formula1>0</formula1>
      <formula2>9</formula2>
    </dataValidation>
    <dataValidation type="whole" allowBlank="1" showInputMessage="1" showErrorMessage="1" errorTitle="登録番号の確認" error="１３桁の数字の４桁目を入力して下さい。" sqref="AF15" xr:uid="{72D36F10-9EFD-4608-84C8-980F03CCE3D4}">
      <formula1>0</formula1>
      <formula2>9</formula2>
    </dataValidation>
    <dataValidation type="whole" allowBlank="1" showInputMessage="1" showErrorMessage="1" errorTitle="登録番号の確認" error="１３桁の数字の５桁目を入力して下さい。" sqref="AG15" xr:uid="{4E3A89EE-4FF0-4F1D-8BDA-B7BA3CD6E079}">
      <formula1>0</formula1>
      <formula2>9</formula2>
    </dataValidation>
    <dataValidation type="whole" allowBlank="1" showInputMessage="1" showErrorMessage="1" errorTitle="登録番号の確認" error="１３桁の数字の６桁目を入力して下さい。" sqref="AH15" xr:uid="{8B2600BA-7B14-40D9-996B-7CFC7318F496}">
      <formula1>0</formula1>
      <formula2>9</formula2>
    </dataValidation>
    <dataValidation type="whole" allowBlank="1" showInputMessage="1" showErrorMessage="1" errorTitle="登録番号の確認" error="１３桁の数字の７桁目を入力して下さい。" sqref="AI15" xr:uid="{AE708EBA-9CD7-419E-A86C-BB10BF7DF677}">
      <formula1>0</formula1>
      <formula2>9</formula2>
    </dataValidation>
    <dataValidation type="whole" allowBlank="1" showInputMessage="1" showErrorMessage="1" errorTitle="登録番号の確認" error="１３桁の数字の８桁目を入力して下さい。" sqref="AJ15" xr:uid="{7EF80B6B-1A72-43D3-9DB0-29F69161889F}">
      <formula1>0</formula1>
      <formula2>9</formula2>
    </dataValidation>
    <dataValidation type="whole" allowBlank="1" showInputMessage="1" showErrorMessage="1" errorTitle="登録番号の確認" error="１３桁の数字の９桁目を入力して下さい。" sqref="AK15" xr:uid="{761830A8-0B11-41FE-A264-AEE308D35C6F}">
      <formula1>0</formula1>
      <formula2>9</formula2>
    </dataValidation>
    <dataValidation type="whole" allowBlank="1" showInputMessage="1" showErrorMessage="1" errorTitle="登録番号の確認" error="１３桁の数字の１０桁目を入力して下さい。" sqref="AL15" xr:uid="{619C1339-39FE-46B4-A06D-B0B87716621B}">
      <formula1>0</formula1>
      <formula2>9</formula2>
    </dataValidation>
    <dataValidation type="whole" allowBlank="1" showInputMessage="1" showErrorMessage="1" errorTitle="登録番号の確認" error="１３桁の数字の１１桁目を入力して下さい。" sqref="AM15" xr:uid="{1AF3670D-749C-4C48-8CBE-6CC5414936E1}">
      <formula1>0</formula1>
      <formula2>9</formula2>
    </dataValidation>
    <dataValidation type="whole" allowBlank="1" showInputMessage="1" showErrorMessage="1" errorTitle="登録番号の確認" error="１３桁の数字の１２桁目を入力して下さい。" sqref="AN15" xr:uid="{6F6EE64D-E554-45DF-BB42-17DE27B5D5A4}">
      <formula1>0</formula1>
      <formula2>9</formula2>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47</vt:i4>
      </vt:variant>
    </vt:vector>
  </HeadingPairs>
  <TitlesOfParts>
    <vt:vector size="49" baseType="lpstr">
      <vt:lpstr>請求書（契約）</vt:lpstr>
      <vt:lpstr>請求書（契約）記入例</vt:lpstr>
      <vt:lpstr>'請求書（契約）'!Print_Area</vt:lpstr>
      <vt:lpstr>'請求書（契約）記入例'!Print_Area</vt:lpstr>
      <vt:lpstr>'請求書（契約）'!契_消費税</vt:lpstr>
      <vt:lpstr>'請求書（契約）記入例'!契_消費税</vt:lpstr>
      <vt:lpstr>'請求書（契約）'!契_税抜き金額</vt:lpstr>
      <vt:lpstr>'請求書（契約）記入例'!契_税抜き金額</vt:lpstr>
      <vt:lpstr>'請求書（契約）'!契_税抜き金額1集計</vt:lpstr>
      <vt:lpstr>'請求書（契約）記入例'!契_税抜き金額1集計</vt:lpstr>
      <vt:lpstr>'請求書（契約）'!契_税抜き金額2集計</vt:lpstr>
      <vt:lpstr>'請求書（契約）記入例'!契_税抜き金額2集計</vt:lpstr>
      <vt:lpstr>'請求書（契約）'!契_税抜き金額3集計</vt:lpstr>
      <vt:lpstr>'請求書（契約）記入例'!契_税抜き金額3集計</vt:lpstr>
      <vt:lpstr>'請求書（契約）'!契_税抜き金額合計</vt:lpstr>
      <vt:lpstr>'請求書（契約）'!契_税率</vt:lpstr>
      <vt:lpstr>'請求書（契約）記入例'!契_税率</vt:lpstr>
      <vt:lpstr>'請求書（契約）'!契_税率1</vt:lpstr>
      <vt:lpstr>'請求書（契約）記入例'!契_税率1</vt:lpstr>
      <vt:lpstr>'請求書（契約）'!契_税率1四捨五入</vt:lpstr>
      <vt:lpstr>'請求書（契約）記入例'!契_税率1四捨五入</vt:lpstr>
      <vt:lpstr>'請求書（契約）'!契_税率1消費税端数調整</vt:lpstr>
      <vt:lpstr>'請求書（契約）'!契_税率1切り捨て</vt:lpstr>
      <vt:lpstr>'請求書（契約）記入例'!契_税率1切り捨て</vt:lpstr>
      <vt:lpstr>'請求書（契約）'!契_税率1切り上げ</vt:lpstr>
      <vt:lpstr>'請求書（契約）記入例'!契_税率1切り上げ</vt:lpstr>
      <vt:lpstr>'請求書（契約）'!契_税率2</vt:lpstr>
      <vt:lpstr>'請求書（契約）記入例'!契_税率2</vt:lpstr>
      <vt:lpstr>'請求書（契約）'!契_税率2四捨五入</vt:lpstr>
      <vt:lpstr>'請求書（契約）記入例'!契_税率2四捨五入</vt:lpstr>
      <vt:lpstr>'請求書（契約）'!契_税率2消費税端数調整</vt:lpstr>
      <vt:lpstr>'請求書（契約）'!契_税率2切り捨て</vt:lpstr>
      <vt:lpstr>'請求書（契約）記入例'!契_税率2切り捨て</vt:lpstr>
      <vt:lpstr>'請求書（契約）'!契_税率2切り上げ</vt:lpstr>
      <vt:lpstr>'請求書（契約）記入例'!契_税率2切り上げ</vt:lpstr>
      <vt:lpstr>'請求書（契約）'!契_税率3</vt:lpstr>
      <vt:lpstr>'請求書（契約）記入例'!契_税率3</vt:lpstr>
      <vt:lpstr>'請求書（契約）'!契_税率3四捨五入</vt:lpstr>
      <vt:lpstr>'請求書（契約）記入例'!契_税率3四捨五入</vt:lpstr>
      <vt:lpstr>'請求書（契約）'!契_税率3消費税端数調整</vt:lpstr>
      <vt:lpstr>'請求書（契約）'!契_税率3切り捨て</vt:lpstr>
      <vt:lpstr>'請求書（契約）記入例'!契_税率3切り捨て</vt:lpstr>
      <vt:lpstr>'請求書（契約）'!契_税率3切り上げ</vt:lpstr>
      <vt:lpstr>'請求書（契約）記入例'!契_税率3切り上げ</vt:lpstr>
      <vt:lpstr>'請求書（契約）'!契_税率と内容</vt:lpstr>
      <vt:lpstr>'請求書（契約）'!契_端数処理</vt:lpstr>
      <vt:lpstr>'請求書（契約）記入例'!契_端数処理</vt:lpstr>
      <vt:lpstr>'請求書（契約）'!契_内訳合計</vt:lpstr>
      <vt:lpstr>'請求書（契約）記入例'!契_内訳合計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yoshida_kayo</dc:creator>
  <cp:lastModifiedBy>松井　翠夏</cp:lastModifiedBy>
  <cp:lastPrinted>2023-09-29T05:31:29Z</cp:lastPrinted>
  <dcterms:created xsi:type="dcterms:W3CDTF">2022-08-08T07:39:13Z</dcterms:created>
  <dcterms:modified xsi:type="dcterms:W3CDTF">2023-09-29T08:35:54Z</dcterms:modified>
</cp:coreProperties>
</file>